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User\Documents\ACR\Community Analytics\Community Action for Workforce Development\green economy\"/>
    </mc:Choice>
  </mc:AlternateContent>
  <xr:revisionPtr revIDLastSave="0" documentId="13_ncr:1_{1DE238CC-8DDA-4DA9-84A2-C32E41F16FBE}" xr6:coauthVersionLast="47" xr6:coauthVersionMax="47" xr10:uidLastSave="{00000000-0000-0000-0000-000000000000}"/>
  <bookViews>
    <workbookView xWindow="-108" yWindow="-108" windowWidth="23256" windowHeight="12576" tabRatio="842" activeTab="1" xr2:uid="{00000000-000D-0000-FFFF-FFFF00000000}"/>
  </bookViews>
  <sheets>
    <sheet name="Description des catégories" sheetId="14" r:id="rId1"/>
    <sheet name="ON GES, pop active par secteur" sheetId="8" r:id="rId2"/>
    <sheet name="CB GES, pop active par secteur" sheetId="11" r:id="rId3"/>
    <sheet name="AB GES, pop active par secteur" sheetId="10" r:id="rId4"/>
    <sheet name="totaux prov" sheetId="3" r:id="rId5"/>
  </sheets>
  <externalReferences>
    <externalReference r:id="rId6"/>
  </externalReferences>
  <definedNames>
    <definedName name="_1990" localSheetId="0">#REF!</definedName>
    <definedName name="_1990">#REF!</definedName>
    <definedName name="_1991" localSheetId="0">#REF!</definedName>
    <definedName name="_1991">#REF!</definedName>
    <definedName name="_1992" localSheetId="0">#REF!</definedName>
    <definedName name="_1992">#REF!</definedName>
    <definedName name="_1993">#REF!</definedName>
    <definedName name="_1994">#REF!</definedName>
    <definedName name="_1995">#REF!</definedName>
    <definedName name="_1996">#REF!</definedName>
    <definedName name="_1997">#REF!</definedName>
    <definedName name="_1998">#REF!</definedName>
    <definedName name="_1999">#REF!</definedName>
    <definedName name="_2000">#REF!</definedName>
    <definedName name="_2001">#REF!</definedName>
    <definedName name="_2002">#REF!</definedName>
    <definedName name="_2003">#REF!</definedName>
    <definedName name="_2004">#REF!</definedName>
    <definedName name="_2005">#REF!</definedName>
    <definedName name="_2006">#REF!</definedName>
    <definedName name="_2007">#REF!</definedName>
    <definedName name="_2008">#REF!</definedName>
    <definedName name="_2009">#REF!</definedName>
    <definedName name="_2010">#REF!</definedName>
    <definedName name="_2011">#REF!</definedName>
    <definedName name="_2012">#REF!</definedName>
    <definedName name="_2013">#REF!</definedName>
    <definedName name="_2014">#REF!</definedName>
    <definedName name="_2015">#REF!</definedName>
    <definedName name="_2016">#REF!</definedName>
    <definedName name="_2017">#REF!</definedName>
    <definedName name="_2018">#REF!</definedName>
    <definedName name="_2019">#REF!</definedName>
    <definedName name="_2020">#REF!</definedName>
    <definedName name="_2021">#REF!</definedName>
    <definedName name="Summary" localSheetId="0">#REF!</definedName>
    <definedName name="Summ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6" i="10" l="1"/>
  <c r="V15" i="10"/>
  <c r="V14" i="10"/>
  <c r="V13" i="10"/>
  <c r="V12" i="10"/>
  <c r="V11" i="10"/>
  <c r="V10" i="10"/>
  <c r="V9" i="10"/>
  <c r="V8" i="10"/>
  <c r="V7" i="10"/>
  <c r="V6" i="10"/>
  <c r="T16" i="10"/>
  <c r="T15" i="10"/>
  <c r="T14" i="10"/>
  <c r="T13" i="10"/>
  <c r="T12" i="10"/>
  <c r="T11" i="10"/>
  <c r="T10" i="10"/>
  <c r="T9" i="10"/>
  <c r="T8" i="10"/>
  <c r="T7" i="10"/>
  <c r="T6" i="10"/>
  <c r="W16" i="10"/>
  <c r="X14" i="10" s="1"/>
  <c r="T16" i="11"/>
  <c r="T15" i="11"/>
  <c r="T14" i="11"/>
  <c r="T13" i="11"/>
  <c r="T12" i="11"/>
  <c r="T11" i="11"/>
  <c r="T10" i="11"/>
  <c r="T9" i="11"/>
  <c r="T8" i="11"/>
  <c r="T7" i="11"/>
  <c r="T6" i="11"/>
  <c r="V16" i="11"/>
  <c r="V15" i="11"/>
  <c r="V14" i="11"/>
  <c r="V13" i="11"/>
  <c r="V12" i="11"/>
  <c r="V11" i="11"/>
  <c r="V10" i="11"/>
  <c r="V9" i="11"/>
  <c r="V8" i="11"/>
  <c r="V7" i="11"/>
  <c r="V6" i="11"/>
  <c r="W16" i="11"/>
  <c r="X9" i="11" s="1"/>
  <c r="X8" i="10" l="1"/>
  <c r="X9" i="10"/>
  <c r="X11" i="10"/>
  <c r="X12" i="10"/>
  <c r="X13" i="10"/>
  <c r="X7" i="10"/>
  <c r="X10" i="10"/>
  <c r="X6" i="10"/>
  <c r="X11" i="11"/>
  <c r="X12" i="11"/>
  <c r="X13" i="11"/>
  <c r="X10" i="11"/>
  <c r="X6" i="11"/>
  <c r="X14" i="11"/>
  <c r="X7" i="11"/>
  <c r="X8" i="11"/>
  <c r="W16" i="8" l="1"/>
  <c r="X12" i="8" s="1"/>
  <c r="U15" i="8"/>
  <c r="V15" i="8" s="1"/>
  <c r="S15" i="8"/>
  <c r="T15" i="8" s="1"/>
  <c r="V7" i="8"/>
  <c r="V8" i="8"/>
  <c r="V9" i="8"/>
  <c r="V10" i="8"/>
  <c r="V11" i="8"/>
  <c r="V12" i="8"/>
  <c r="V13" i="8"/>
  <c r="V14" i="8"/>
  <c r="V6" i="8"/>
  <c r="X6" i="8" l="1"/>
  <c r="X11" i="8"/>
  <c r="X10" i="8"/>
  <c r="X9" i="8"/>
  <c r="X8" i="8"/>
  <c r="X7" i="8"/>
  <c r="X14" i="8"/>
  <c r="X13" i="8"/>
</calcChain>
</file>

<file path=xl/sharedStrings.xml><?xml version="1.0" encoding="utf-8"?>
<sst xmlns="http://schemas.openxmlformats.org/spreadsheetml/2006/main" count="339" uniqueCount="148">
  <si>
    <t>x</t>
  </si>
  <si>
    <t>Agriculture</t>
  </si>
  <si>
    <t>Transport</t>
  </si>
  <si>
    <t>Source</t>
  </si>
  <si>
    <t>Total</t>
  </si>
  <si>
    <t>Canada</t>
  </si>
  <si>
    <t>Mt</t>
  </si>
  <si>
    <t>Ontario</t>
  </si>
  <si>
    <t>Manitoba</t>
  </si>
  <si>
    <t>Saskatchewan</t>
  </si>
  <si>
    <t>Alberta</t>
  </si>
  <si>
    <t>Yukon</t>
  </si>
  <si>
    <t>Nunavut</t>
  </si>
  <si>
    <t>Description</t>
  </si>
  <si>
    <t>Construction</t>
  </si>
  <si>
    <t>Québec</t>
  </si>
  <si>
    <t>%</t>
  </si>
  <si>
    <t>#</t>
  </si>
  <si>
    <t>Secteur économique</t>
  </si>
  <si>
    <t>Population active par secteur économique</t>
  </si>
  <si>
    <t>Émissions de gaz à effet de serre par secteur économique</t>
  </si>
  <si>
    <t>Industrie légère, construction et ressources forestières</t>
  </si>
  <si>
    <t>Pétrole et Gaz</t>
  </si>
  <si>
    <t>Production de charbon</t>
  </si>
  <si>
    <t>Industrie lourde</t>
  </si>
  <si>
    <t>Électricité</t>
  </si>
  <si>
    <t>Industries de services (et bâtiments résidentiels)</t>
  </si>
  <si>
    <t>Déchets</t>
  </si>
  <si>
    <t>Non classé</t>
  </si>
  <si>
    <t>Colombie britannique</t>
  </si>
  <si>
    <t>Bâtiments résidentiels et industries de services</t>
  </si>
  <si>
    <t>CO2éq</t>
  </si>
  <si>
    <t>Région</t>
  </si>
  <si>
    <t>Année</t>
  </si>
  <si>
    <t>Unité</t>
  </si>
  <si>
    <t>Tableau : Émissions de gaz à effet de serre de l'Alberta en 2021 par secteur économique</t>
  </si>
  <si>
    <t>Graphique : Émissions de gaz à effet de serre de l'Alberta en 2021 par secteur économique</t>
  </si>
  <si>
    <t>Tableau : Population active et émissions de gaz à effet de serre par secteur économique</t>
  </si>
  <si>
    <t>zone d'étude de Slave Lake</t>
  </si>
  <si>
    <t>Tableau : Émissions de gaz à effet de serre de l'Ontario en 2021 par secteur économique</t>
  </si>
  <si>
    <t>Graphique : Émissions de gaz à effet de serre de l'Ontario en 2021 par secteur économique</t>
  </si>
  <si>
    <t>Tableau : Émissions de gaz à effet de serre de la Colombie britannique en 2021 par secteur économique</t>
  </si>
  <si>
    <t>Graphique : Émissions de gaz à effet de serre de la Colombie britannique en 2021 par secteur économique</t>
  </si>
  <si>
    <t>https://communitydata.ca/data/north-american-industry-classification-system-naics-2017-428a-labour-force-status-3-age-15a</t>
  </si>
  <si>
    <t>Sources :</t>
  </si>
  <si>
    <t>Recensement de 2021, tabulation personnalisée</t>
  </si>
  <si>
    <t>Inventaire officiel des gaz à effet de serre du Canada</t>
  </si>
  <si>
    <t>https://data-donnees.az.ec.gc.ca/data/substances/monitor/canada-s-official-greenhouse-gas-inventory?lang=fr</t>
  </si>
  <si>
    <t>zone d'étude d'Arnprior</t>
  </si>
  <si>
    <t>zone d'étude de Golden</t>
  </si>
  <si>
    <t>Tableau A12–1 : Descriptions des secteurs économiques canadiens</t>
  </si>
  <si>
    <t>Secteurs économiques</t>
  </si>
  <si>
    <t xml:space="preserve">Pétrole et gaz </t>
  </si>
  <si>
    <t xml:space="preserve">Industrie amont du pétrole et du gaz </t>
  </si>
  <si>
    <t>Émissions fugitives et émissions attribuables à la combustion fixe, au transport sur place, à la production d’électricité et de vapeur, et aux procédés provenant de :</t>
  </si>
  <si>
    <t>Production et traitement du gaz naturel</t>
  </si>
  <si>
    <t>– production et transformation de gaz naturel</t>
  </si>
  <si>
    <t>Production de pétrole classique</t>
  </si>
  <si>
    <t>Émissions provenant de :</t>
  </si>
  <si>
    <t>Production de pétrole léger classique</t>
  </si>
  <si>
    <t>– production de pétrole brut léger classique</t>
  </si>
  <si>
    <t>Production de pétrole lourd classique</t>
  </si>
  <si>
    <t>– production de pétrole brut lourd classique</t>
  </si>
  <si>
    <t>Production de pétrole des régions pionnières</t>
  </si>
  <si>
    <t>– production extracôtière et dans l’Arctique de pétrole brut</t>
  </si>
  <si>
    <t>Sables bitumineux (exploitation, extraction sur place, valorisation)</t>
  </si>
  <si>
    <t>Exploitation minière et extraction</t>
  </si>
  <si>
    <t>– exploitation minière et extraction de bitume naturel</t>
  </si>
  <si>
    <t>Extraction sur place</t>
  </si>
  <si>
    <t>– extraction sur place de bitume naturel dans des zones désignées de sables bitumineux, y compris l’extraction primaire, la stimulation cyclique par la vapeur (SCV), le drainage par gravité au moyen de vapeur (DGMV) et d’autres techniques expérimentales</t>
  </si>
  <si>
    <t>Valorisation</t>
  </si>
  <si>
    <t>– valorisation du bitume naturel et du pétrole lourd en vue de produire du pétrole brut synthétique</t>
  </si>
  <si>
    <r>
      <t>Transport du pétrole, du gaz naturel et du CO</t>
    </r>
    <r>
      <rPr>
        <vertAlign val="subscript"/>
        <sz val="10"/>
        <rFont val="Calibri"/>
        <family val="2"/>
        <scheme val="minor"/>
      </rPr>
      <t>2</t>
    </r>
  </si>
  <si>
    <t>Émissions fugitives et émissions de combustion provenant du transport et du stockage de pétrole brut et de gaz naturel.</t>
  </si>
  <si>
    <t>Industrie aval du pétrole et du gaz</t>
  </si>
  <si>
    <t>Raffinage du pétrole</t>
  </si>
  <si>
    <t>– émissions fugitives et émissions attribuables à la combustion fixe, au transport sur place, à la production d’électricité et de vapeur, et aux procédés provenant des industries de raffinage du pétrole</t>
  </si>
  <si>
    <t>Distribution du gaz naturel</t>
  </si>
  <si>
    <t>– émissions fugitives et émissions de combustion provenant de la distribution locale de gaz naturel jusqu'au compteur de gaz naturel, incluant ce dernier</t>
  </si>
  <si>
    <t>Émissions de combustion et de procédés provenant de la production et transmission d’électricité des services publics et de vapeur (pour la vente). Les centrales de cogénération des services publics se trouvant sur des sites industriels sont exclues. Inclus les fuites non intentionnelles reliées à la consommation de gaz naturel et situées après le compteur de gaz.</t>
  </si>
  <si>
    <t>Transports</t>
  </si>
  <si>
    <t>Émissions de sources mobiles, y compris toutes les émissions de combustibles fossiles et de gaz autres que le CO2 provenant des biocarburants. Inclus les fuites non intentionnelles, situées après le compteur de gaz, des véhicules au gaz naturel.</t>
  </si>
  <si>
    <t>Transport de passagers</t>
  </si>
  <si>
    <t xml:space="preserve">Émissions de combustion, de procédés et de frigorigènes des véhicules utilisés principalement pour le transport de passagers. </t>
  </si>
  <si>
    <t>Voitures, camions légers et motocyclettes</t>
  </si>
  <si>
    <t>– véhicules et camions légers dont le PNBV n’excède pas 8500 lb, et motocyclettes</t>
  </si>
  <si>
    <t>Transport par autobus, par train et aérien</t>
  </si>
  <si>
    <r>
      <t>– tous les autobus et transport ferroviaire et aérien</t>
    </r>
    <r>
      <rPr>
        <strike/>
        <sz val="10"/>
        <rFont val="Calibri"/>
        <family val="2"/>
        <scheme val="minor"/>
      </rPr>
      <t xml:space="preserve"> </t>
    </r>
    <r>
      <rPr>
        <sz val="10"/>
        <rFont val="Calibri"/>
        <family val="2"/>
        <scheme val="minor"/>
      </rPr>
      <t>de passagers</t>
    </r>
  </si>
  <si>
    <t>Transport de marchandises</t>
  </si>
  <si>
    <t>Émissions de combustion, de procédés et de frigorigènes des véhicules utilisés principalement pour le transport de marchandises et de fret.</t>
  </si>
  <si>
    <t>Camions lourds, trains</t>
  </si>
  <si>
    <t>– véhicules dont le PNBV est supérieur à 8500 lb et transport ferroviaire de marchandises</t>
  </si>
  <si>
    <t xml:space="preserve">Transport aérien et transport maritime </t>
  </si>
  <si>
    <t>– transport aérien de marchandises et transport maritime intérieur (incluant toutes les opérations de pêche et militaires)</t>
  </si>
  <si>
    <t>Autres : à des fins récréatives, commerciales et résidentielles</t>
  </si>
  <si>
    <t xml:space="preserve">Émissions de combustion provenant de l’usage non-industriel de véhicules récréatifs hors-route (ex. : VTT, motoneige, véhicule nautique), incluant également les moteurs portatifs (ex. : générateurs, tondeuse, tronçonneuse) et les fuites non intentionnelles, situées après le compteur de gaz, reliées au moteur à gaz naturel. </t>
  </si>
  <si>
    <t xml:space="preserve">Émissions attribuables à la combustion fixe, au transport sur place, à la production d’électricité et de vapeur, aux procédés et incluant les fuites non intentionnelles reliées à la consommation de gaz naturel et situées après le compteur de gaz, provenant de : </t>
  </si>
  <si>
    <t>Exploitation minière</t>
  </si>
  <si>
    <t>– mines de métaux et de non-métaux, carrières de pierre et de gravier</t>
  </si>
  <si>
    <t>Fonte et raffinage (métaux non ferreux)</t>
  </si>
  <si>
    <t>– métaux non ferreux (production d’aluminium, de magnésium et autre production)</t>
  </si>
  <si>
    <t>Pâtes et papiers</t>
  </si>
  <si>
    <t>– pâtes et papiers (surtout la fabrication de pâtes, de papiers et de produits du papier)</t>
  </si>
  <si>
    <t>Sidérurgie</t>
  </si>
  <si>
    <t>– sidérurgie (production de fer primaire à partir de hauts fourneaux et de minerai de fer préréduit, et production d'acier primaire à partir de fourneaux électriques à arc et de fours à oxygène basiques)</t>
  </si>
  <si>
    <t>Ciment</t>
  </si>
  <si>
    <t>– production de ciment et autres produits minéraux non métalliques</t>
  </si>
  <si>
    <t>Chaux et gypse</t>
  </si>
  <si>
    <t>– fabrication de chaux et de produits en gypse</t>
  </si>
  <si>
    <t>Produits chimiques et engrais</t>
  </si>
  <si>
    <t>– produits chimiques (fabrication d’engrais, fabrication de produits chimiques organiques et inorganiques)</t>
  </si>
  <si>
    <t>Bâtiments</t>
  </si>
  <si>
    <t>Émissions attribuables à la combustion fixe et aux procédés (c.-à-d. climatisation), incluant les fuites non intentionnelles, situées après le compteur de gaz, des appareils fonctionnant au gaz naturel, provenant de :</t>
  </si>
  <si>
    <t>Industrie des services</t>
  </si>
  <si>
    <t xml:space="preserve">– Industrie des services reliés à l’extraction minière, aux communications, au commerce de gros et de détail, à la finance et aux assurances, à l’immobilier, à l’éducation, etc.; bureaux, santé, arts, hébergement, restauration, information et culture; établissements fédéraux, provinciaux et municipaux; Défense nationale et Garde côtière canadienne; gares ferroviaires, aéroports et entrepôts. </t>
  </si>
  <si>
    <t>Résidentiel</t>
  </si>
  <si>
    <t>– résidences personnelles (maisons, résidences hôtelières, immeubles en copropriété et maisons de ferme)</t>
  </si>
  <si>
    <t xml:space="preserve">Utilisation de combustibles à la ferme </t>
  </si>
  <si>
    <t>– émissions attribuables à la combustion fixe, au transport sur place et aux procédés de l'industrie de l'agriculture, de la chasse et du piégeage (à l'exclusion de la transformation des aliments ainsi que de la fabrication et de la réparation de la machinerie agricole); inclus les fuites non intentionnelles reliées à la consommation de gaz naturel et situées après le compteur de gaz</t>
  </si>
  <si>
    <t xml:space="preserve">Cultures </t>
  </si>
  <si>
    <t>– épandage de biosolides et d'engrais azotés inorganiques, décomposition des résidus de culture, perte de carbone organique dans le sol, travail des sols organiques, émissions indirectes résultantes du lessivage et de la volatilisation, brûlage des résidus organiques dans les champs, chaulage et application d'urée</t>
  </si>
  <si>
    <t>Élevage</t>
  </si>
  <si>
    <t>– bâtiments d’élevage, stockage du fumier, fumier déposé par des animaux en pacage et épandage de fumier aux fins de gestion des sols</t>
  </si>
  <si>
    <r>
      <t>Émissions, autres que CO</t>
    </r>
    <r>
      <rPr>
        <vertAlign val="subscript"/>
        <sz val="10"/>
        <rFont val="Calibri"/>
        <family val="2"/>
        <scheme val="minor"/>
      </rPr>
      <t>2</t>
    </r>
    <r>
      <rPr>
        <sz val="10"/>
        <rFont val="Calibri"/>
        <family val="2"/>
        <scheme val="minor"/>
      </rPr>
      <t>, provenant de la biomasse :</t>
    </r>
  </si>
  <si>
    <t>Déchets solides</t>
  </si>
  <si>
    <t>– sites d’enfouissement des déchets solides municipaux (décharges municipales), sites d’enfouissement des déchets de bois et autres traitements des déchets solides municipaux</t>
  </si>
  <si>
    <t>Eaux usées</t>
  </si>
  <si>
    <t>– épuration des eaux usées municipales et industrielles</t>
  </si>
  <si>
    <t>Incinération des déchets</t>
  </si>
  <si>
    <t>– incinération des déchets solides municipaux, des déchets dangereux, des déchets cliniques et des boues d’épuration</t>
  </si>
  <si>
    <t>Émissions fugitives et émissions attribuables à la combustion fixe et au transport sur place provenant des mines de charbon souterraines et à ciel ouvert. Inclus les fuites non intentionnelles reliées à la consommation de gaz naturel et situées après le compteur de gaz.</t>
  </si>
  <si>
    <t>Industrie manufacturière légère, construction et exploitation forestière</t>
  </si>
  <si>
    <t>Émissions attribuables à la combustion fixe, au transport sur place, à la production d’électricité et de vapeur, et aux procédés, incluant les fuites non intentionnelles reliées à la consommation de gaz naturel et situées après le compteur de gaz, provenant de (à l'exception du secteur ATCATF) :</t>
  </si>
  <si>
    <t>Industrie manufacturière légère</t>
  </si>
  <si>
    <t>– toutes les autres industries manufacturières ne figurant pas dans les catégories d’industrie manufacturière légère, construction et exploitation forestière énumérées ci-dessus</t>
  </si>
  <si>
    <t>– construction de bâtiments, routes, etc.</t>
  </si>
  <si>
    <t>Ressources forestières</t>
  </si>
  <si>
    <t>– exploitation forestière et services connexes</t>
  </si>
  <si>
    <t>Source :</t>
  </si>
  <si>
    <t>URL :</t>
  </si>
  <si>
    <t>Total provincial de l'inventaire</t>
  </si>
  <si>
    <t>Total territorial de l'inventaire</t>
  </si>
  <si>
    <t>Total national de l'inventaire</t>
  </si>
  <si>
    <t>Terre-Neuve-et-Labrador</t>
  </si>
  <si>
    <t>Île-du-Prince-Édouard</t>
  </si>
  <si>
    <t>Nouvelle-Écosse</t>
  </si>
  <si>
    <t>Nouveau-Brunswick</t>
  </si>
  <si>
    <t>Territoires du nord-ouest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</si>
</sst>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Times New Roman"/>
      <family val="1"/>
    </font>
    <font>
      <sz val="10"/>
      <name val="Calibri"/>
      <family val="2"/>
      <scheme val="minor"/>
    </font>
    <font>
      <b/>
      <sz val="10"/>
      <name val="Calibri"/>
      <family val="2"/>
      <scheme val="minor"/>
    </font>
    <font>
      <sz val="10"/>
      <name val="Arial"/>
      <family val="2"/>
    </font>
    <font>
      <vertAlign val="subscript"/>
      <sz val="10"/>
      <name val="Calibri"/>
      <family val="2"/>
      <scheme val="minor"/>
    </font>
    <font>
      <strike/>
      <sz val="10"/>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double">
        <color auto="1"/>
      </left>
      <right/>
      <top/>
      <bottom/>
      <diagonal/>
    </border>
    <border>
      <left style="double">
        <color auto="1"/>
      </left>
      <right/>
      <top/>
      <bottom style="thin">
        <color indexed="64"/>
      </bottom>
      <diagonal/>
    </border>
    <border>
      <left style="thin">
        <color indexed="64"/>
      </left>
      <right/>
      <top/>
      <bottom style="thin">
        <color indexed="64"/>
      </bottom>
      <diagonal/>
    </border>
    <border>
      <left/>
      <right style="double">
        <color auto="1"/>
      </right>
      <top/>
      <bottom style="thin">
        <color indexed="64"/>
      </bottom>
      <diagonal/>
    </border>
    <border>
      <left style="thin">
        <color indexed="64"/>
      </left>
      <right/>
      <top/>
      <bottom/>
      <diagonal/>
    </border>
    <border>
      <left/>
      <right style="double">
        <color auto="1"/>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double">
        <color auto="1"/>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double">
        <color auto="1"/>
      </left>
      <right/>
      <top style="medium">
        <color indexed="64"/>
      </top>
      <bottom style="thin">
        <color indexed="64"/>
      </bottom>
      <diagonal/>
    </border>
    <border>
      <left/>
      <right/>
      <top style="medium">
        <color indexed="64"/>
      </top>
      <bottom style="thin">
        <color indexed="64"/>
      </bottom>
      <diagonal/>
    </border>
    <border>
      <left/>
      <right style="double">
        <color auto="1"/>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21" fillId="0" borderId="0"/>
    <xf numFmtId="0" fontId="24" fillId="0" borderId="0" applyNumberFormat="0" applyFill="0" applyBorder="0" applyAlignment="0" applyProtection="0"/>
  </cellStyleXfs>
  <cellXfs count="72">
    <xf numFmtId="0" fontId="0" fillId="0" borderId="0" xfId="0"/>
    <xf numFmtId="0" fontId="16" fillId="0" borderId="0" xfId="0" applyFont="1"/>
    <xf numFmtId="164" fontId="0" fillId="0" borderId="0" xfId="0" applyNumberFormat="1"/>
    <xf numFmtId="0" fontId="16" fillId="0" borderId="16" xfId="0" applyFont="1" applyBorder="1"/>
    <xf numFmtId="0" fontId="16" fillId="0" borderId="16" xfId="0" applyFont="1" applyBorder="1" applyAlignment="1">
      <alignment horizontal="center"/>
    </xf>
    <xf numFmtId="0" fontId="16" fillId="0" borderId="18" xfId="0" applyFont="1" applyBorder="1" applyAlignment="1">
      <alignment horizontal="center"/>
    </xf>
    <xf numFmtId="0" fontId="0" fillId="0" borderId="17" xfId="0" applyBorder="1"/>
    <xf numFmtId="3" fontId="0" fillId="0" borderId="17" xfId="0" applyNumberFormat="1" applyBorder="1"/>
    <xf numFmtId="3" fontId="0" fillId="0" borderId="21" xfId="0" applyNumberFormat="1" applyBorder="1"/>
    <xf numFmtId="164" fontId="0" fillId="0" borderId="22" xfId="0" applyNumberFormat="1" applyBorder="1"/>
    <xf numFmtId="4" fontId="0" fillId="0" borderId="17" xfId="0" applyNumberFormat="1" applyBorder="1"/>
    <xf numFmtId="0" fontId="16" fillId="0" borderId="23" xfId="0" applyFont="1" applyBorder="1" applyAlignment="1">
      <alignment horizontal="center"/>
    </xf>
    <xf numFmtId="0" fontId="0" fillId="0" borderId="24" xfId="0" applyBorder="1"/>
    <xf numFmtId="0" fontId="16" fillId="0" borderId="12" xfId="0" applyFont="1" applyBorder="1"/>
    <xf numFmtId="0" fontId="16" fillId="0" borderId="13" xfId="0" applyFont="1" applyBorder="1" applyAlignment="1">
      <alignment horizontal="center"/>
    </xf>
    <xf numFmtId="0" fontId="0" fillId="0" borderId="10" xfId="0" applyBorder="1"/>
    <xf numFmtId="164" fontId="0" fillId="0" borderId="11" xfId="0" applyNumberFormat="1" applyBorder="1"/>
    <xf numFmtId="0" fontId="0" fillId="0" borderId="11" xfId="0" applyBorder="1"/>
    <xf numFmtId="0" fontId="0" fillId="0" borderId="14" xfId="0" applyBorder="1"/>
    <xf numFmtId="3" fontId="0" fillId="0" borderId="25" xfId="0" applyNumberFormat="1" applyBorder="1"/>
    <xf numFmtId="164" fontId="0" fillId="0" borderId="26" xfId="0" applyNumberFormat="1" applyBorder="1"/>
    <xf numFmtId="3" fontId="0" fillId="0" borderId="27" xfId="0" applyNumberFormat="1" applyBorder="1"/>
    <xf numFmtId="4" fontId="0" fillId="0" borderId="25" xfId="0" applyNumberFormat="1" applyBorder="1"/>
    <xf numFmtId="164" fontId="0" fillId="0" borderId="15" xfId="0" applyNumberFormat="1" applyBorder="1"/>
    <xf numFmtId="0" fontId="16" fillId="0" borderId="28"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18" xfId="0" applyFont="1" applyBorder="1" applyAlignment="1">
      <alignment horizontal="center"/>
    </xf>
    <xf numFmtId="0" fontId="16" fillId="0" borderId="16" xfId="0" applyFont="1" applyBorder="1" applyAlignment="1">
      <alignment horizontal="center"/>
    </xf>
    <xf numFmtId="0" fontId="16" fillId="0" borderId="19" xfId="0" applyFont="1" applyBorder="1" applyAlignment="1">
      <alignment horizontal="center"/>
    </xf>
    <xf numFmtId="0" fontId="16" fillId="0" borderId="20" xfId="0" applyFont="1" applyBorder="1" applyAlignment="1">
      <alignment horizontal="center"/>
    </xf>
    <xf numFmtId="0" fontId="16" fillId="0" borderId="13" xfId="0" applyFont="1" applyBorder="1" applyAlignment="1">
      <alignment horizontal="center"/>
    </xf>
    <xf numFmtId="0" fontId="24" fillId="0" borderId="0" xfId="44"/>
    <xf numFmtId="0" fontId="20" fillId="0" borderId="0" xfId="0" applyFont="1"/>
    <xf numFmtId="0" fontId="20" fillId="0" borderId="0" xfId="42" applyFont="1" applyAlignment="1">
      <alignment horizontal="left" vertical="center" wrapText="1"/>
    </xf>
    <xf numFmtId="0" fontId="19" fillId="0" borderId="0" xfId="0" applyFont="1"/>
    <xf numFmtId="0" fontId="20" fillId="0" borderId="32" xfId="0" applyFont="1" applyBorder="1"/>
    <xf numFmtId="0" fontId="20" fillId="0" borderId="32" xfId="42" applyFont="1" applyBorder="1" applyAlignment="1">
      <alignment horizontal="left" vertical="center" wrapText="1"/>
    </xf>
    <xf numFmtId="0" fontId="19" fillId="0" borderId="0" xfId="43" quotePrefix="1" applyFont="1" applyAlignment="1">
      <alignment horizontal="left" vertical="top" indent="2"/>
    </xf>
    <xf numFmtId="0" fontId="19" fillId="0" borderId="0" xfId="0" applyFont="1" applyAlignment="1">
      <alignment wrapText="1"/>
    </xf>
    <xf numFmtId="0" fontId="19" fillId="0" borderId="0" xfId="43" quotePrefix="1" applyFont="1" applyAlignment="1">
      <alignment horizontal="left" indent="3"/>
    </xf>
    <xf numFmtId="0" fontId="19" fillId="0" borderId="0" xfId="0" quotePrefix="1" applyFont="1" applyAlignment="1">
      <alignment horizontal="left" wrapText="1" indent="1"/>
    </xf>
    <xf numFmtId="0" fontId="19" fillId="0" borderId="0" xfId="43" quotePrefix="1" applyFont="1" applyAlignment="1">
      <alignment horizontal="left" indent="4"/>
    </xf>
    <xf numFmtId="0" fontId="19" fillId="0" borderId="0" xfId="43" applyFont="1" applyAlignment="1">
      <alignment horizontal="left" indent="4"/>
    </xf>
    <xf numFmtId="0" fontId="19" fillId="0" borderId="0" xfId="43" quotePrefix="1" applyFont="1" applyAlignment="1">
      <alignment horizontal="left" vertical="center" indent="4"/>
    </xf>
    <xf numFmtId="0" fontId="19" fillId="0" borderId="0" xfId="43" quotePrefix="1" applyFont="1" applyAlignment="1">
      <alignment horizontal="left" indent="2"/>
    </xf>
    <xf numFmtId="0" fontId="19" fillId="0" borderId="0" xfId="43" quotePrefix="1" applyFont="1" applyAlignment="1">
      <alignment horizontal="left" vertical="center" indent="3"/>
    </xf>
    <xf numFmtId="0" fontId="20" fillId="0" borderId="33" xfId="43" quotePrefix="1" applyFont="1" applyBorder="1" applyAlignment="1">
      <alignment vertical="center"/>
    </xf>
    <xf numFmtId="49" fontId="19" fillId="0" borderId="33" xfId="42" applyNumberFormat="1" applyFont="1" applyBorder="1" applyAlignment="1">
      <alignment vertical="top" wrapText="1"/>
    </xf>
    <xf numFmtId="0" fontId="20" fillId="0" borderId="0" xfId="43" quotePrefix="1" applyFont="1" applyAlignment="1">
      <alignment vertical="center"/>
    </xf>
    <xf numFmtId="49" fontId="19" fillId="0" borderId="0" xfId="0" quotePrefix="1" applyNumberFormat="1" applyFont="1" applyAlignment="1">
      <alignment wrapText="1"/>
    </xf>
    <xf numFmtId="0" fontId="19" fillId="0" borderId="0" xfId="0" quotePrefix="1" applyFont="1" applyAlignment="1">
      <alignment wrapText="1"/>
    </xf>
    <xf numFmtId="0" fontId="19" fillId="0" borderId="0" xfId="43" quotePrefix="1" applyFont="1" applyAlignment="1">
      <alignment horizontal="left" vertical="center" indent="2"/>
    </xf>
    <xf numFmtId="0" fontId="20" fillId="0" borderId="34" xfId="43" applyFont="1" applyBorder="1" applyAlignment="1">
      <alignment vertical="center"/>
    </xf>
    <xf numFmtId="0" fontId="19" fillId="0" borderId="34" xfId="0" applyFont="1" applyBorder="1" applyAlignment="1">
      <alignment wrapText="1"/>
    </xf>
    <xf numFmtId="49" fontId="19" fillId="0" borderId="0" xfId="42" quotePrefix="1" applyNumberFormat="1" applyFont="1" applyAlignment="1">
      <alignment horizontal="left" vertical="top" wrapText="1" indent="1"/>
    </xf>
    <xf numFmtId="0" fontId="19" fillId="0" borderId="0" xfId="43" applyFont="1" applyAlignment="1">
      <alignment horizontal="left" indent="2"/>
    </xf>
    <xf numFmtId="0" fontId="19" fillId="0" borderId="16" xfId="43" quotePrefix="1" applyFont="1" applyBorder="1" applyAlignment="1">
      <alignment horizontal="left" indent="2"/>
    </xf>
    <xf numFmtId="49" fontId="19" fillId="0" borderId="16" xfId="42" quotePrefix="1" applyNumberFormat="1" applyFont="1" applyBorder="1" applyAlignment="1">
      <alignment horizontal="left" vertical="top" wrapText="1" indent="1"/>
    </xf>
    <xf numFmtId="0" fontId="20" fillId="0" borderId="0" xfId="43" applyFont="1" applyAlignment="1">
      <alignment horizontal="left" vertical="center"/>
    </xf>
    <xf numFmtId="0" fontId="20" fillId="0" borderId="34" xfId="43" quotePrefix="1" applyFont="1" applyBorder="1"/>
    <xf numFmtId="0" fontId="19" fillId="0" borderId="0" xfId="43" applyFont="1" applyAlignment="1">
      <alignment horizontal="left" vertical="top" indent="2"/>
    </xf>
    <xf numFmtId="0" fontId="19" fillId="0" borderId="16" xfId="43" applyFont="1" applyBorder="1" applyAlignment="1">
      <alignment horizontal="left" indent="2"/>
    </xf>
    <xf numFmtId="0" fontId="19" fillId="0" borderId="16" xfId="0" quotePrefix="1" applyFont="1" applyBorder="1" applyAlignment="1">
      <alignment wrapText="1"/>
    </xf>
    <xf numFmtId="0" fontId="20" fillId="0" borderId="0" xfId="43" applyFont="1" applyAlignment="1">
      <alignment horizontal="left"/>
    </xf>
    <xf numFmtId="0" fontId="20" fillId="0" borderId="33" xfId="43" quotePrefix="1" applyFont="1" applyBorder="1"/>
    <xf numFmtId="49" fontId="19" fillId="0" borderId="33" xfId="42" quotePrefix="1" applyNumberFormat="1" applyFont="1" applyBorder="1" applyAlignment="1">
      <alignment vertical="top" wrapText="1"/>
    </xf>
    <xf numFmtId="0" fontId="19" fillId="0" borderId="26" xfId="43" quotePrefix="1" applyFont="1" applyBorder="1" applyAlignment="1">
      <alignment horizontal="left" indent="2"/>
    </xf>
    <xf numFmtId="0" fontId="19" fillId="0" borderId="26" xfId="0" quotePrefix="1" applyFont="1" applyBorder="1" applyAlignment="1">
      <alignment horizontal="left" wrapText="1" indent="1"/>
    </xf>
    <xf numFmtId="49" fontId="19" fillId="0" borderId="0" xfId="42" applyNumberFormat="1" applyFont="1" applyAlignment="1">
      <alignmen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_11040579-E-Annex15-rev-EDITS found after 4-15-2011-TO DO" xfId="42" xr:uid="{2005E696-02CA-4A57-B30B-55D00222539B}"/>
    <cellStyle name="Normal_Format-TrendsTables" xfId="43" xr:uid="{0AE2251A-2E97-41CF-9AE8-218D8E5EE12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3DB-4E47-B1E3-9E275C2A68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3DB-4E47-B1E3-9E275C2A68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3DB-4E47-B1E3-9E275C2A68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3DB-4E47-B1E3-9E275C2A68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3DB-4E47-B1E3-9E275C2A689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DB-4E47-B1E3-9E275C2A689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3DB-4E47-B1E3-9E275C2A689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91E-44BD-A61E-23B8A113713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63B-4EAA-9320-4257EC2FCA67}"/>
              </c:ext>
            </c:extLst>
          </c:dPt>
          <c:dLbls>
            <c:dLbl>
              <c:idx val="5"/>
              <c:layout>
                <c:manualLayout>
                  <c:x val="-3.8659720221268686E-2"/>
                  <c:y val="3.035585055028351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3DB-4E47-B1E3-9E275C2A689B}"/>
                </c:ext>
              </c:extLst>
            </c:dLbl>
            <c:dLbl>
              <c:idx val="6"/>
              <c:layout>
                <c:manualLayout>
                  <c:x val="3.5803007530507509E-3"/>
                  <c:y val="-6.045195617335278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3DB-4E47-B1E3-9E275C2A689B}"/>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'ON GES, pop active par secteur'!$C$4:$C$11</c:f>
              <c:strCache>
                <c:ptCount val="8"/>
                <c:pt idx="0">
                  <c:v>Pétrole et Gaz</c:v>
                </c:pt>
                <c:pt idx="1">
                  <c:v>Transport</c:v>
                </c:pt>
                <c:pt idx="2">
                  <c:v>Industrie lourde</c:v>
                </c:pt>
                <c:pt idx="3">
                  <c:v>Industrie légère, construction et ressources forestières</c:v>
                </c:pt>
                <c:pt idx="4">
                  <c:v>Bâtiments résidentiels et industries de services</c:v>
                </c:pt>
                <c:pt idx="5">
                  <c:v>Déchets</c:v>
                </c:pt>
                <c:pt idx="6">
                  <c:v>Agriculture</c:v>
                </c:pt>
                <c:pt idx="7">
                  <c:v>Électricité</c:v>
                </c:pt>
              </c:strCache>
            </c:strRef>
          </c:cat>
          <c:val>
            <c:numRef>
              <c:f>'ON GES, pop active par secteur'!$D$4:$D$11</c:f>
              <c:numCache>
                <c:formatCode>General</c:formatCode>
                <c:ptCount val="8"/>
                <c:pt idx="0">
                  <c:v>7.69621814</c:v>
                </c:pt>
                <c:pt idx="1">
                  <c:v>47.224012379999998</c:v>
                </c:pt>
                <c:pt idx="2">
                  <c:v>27.592974359999999</c:v>
                </c:pt>
                <c:pt idx="3">
                  <c:v>8.8289658969999998</c:v>
                </c:pt>
                <c:pt idx="4">
                  <c:v>37.611126110000001</c:v>
                </c:pt>
                <c:pt idx="5">
                  <c:v>6.1392988419999996</c:v>
                </c:pt>
                <c:pt idx="6">
                  <c:v>12.11414752</c:v>
                </c:pt>
                <c:pt idx="7">
                  <c:v>3.354829472</c:v>
                </c:pt>
              </c:numCache>
            </c:numRef>
          </c:val>
          <c:extLst>
            <c:ext xmlns:c16="http://schemas.microsoft.com/office/drawing/2014/chart" uri="{C3380CC4-5D6E-409C-BE32-E72D297353CC}">
              <c16:uniqueId val="{0000000E-43DB-4E47-B1E3-9E275C2A689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034-42FD-98B5-7EABEE043EF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034-42FD-98B5-7EABEE043EF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034-42FD-98B5-7EABEE043EF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034-42FD-98B5-7EABEE043EF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034-42FD-98B5-7EABEE043EF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034-42FD-98B5-7EABEE043EF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034-42FD-98B5-7EABEE043EF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52-4ADB-99BC-1B0B0DB9A00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452-4ADB-99BC-1B0B0DB9A00C}"/>
              </c:ext>
            </c:extLst>
          </c:dPt>
          <c:dLbls>
            <c:dLbl>
              <c:idx val="5"/>
              <c:layout>
                <c:manualLayout>
                  <c:x val="-3.8659720221268686E-2"/>
                  <c:y val="3.035585055028351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034-42FD-98B5-7EABEE043EF2}"/>
                </c:ext>
              </c:extLst>
            </c:dLbl>
            <c:dLbl>
              <c:idx val="6"/>
              <c:layout>
                <c:manualLayout>
                  <c:x val="3.5803007530507509E-3"/>
                  <c:y val="-6.045195617335278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D034-42FD-98B5-7EABEE043EF2}"/>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'CB GES, pop active par secteur'!$C$4:$C$12</c:f>
              <c:strCache>
                <c:ptCount val="9"/>
                <c:pt idx="0">
                  <c:v>Pétrole et Gaz</c:v>
                </c:pt>
                <c:pt idx="1">
                  <c:v>Transport</c:v>
                </c:pt>
                <c:pt idx="2">
                  <c:v>Industrie lourde</c:v>
                </c:pt>
                <c:pt idx="3">
                  <c:v>Bâtiments résidentiels et industries de services</c:v>
                </c:pt>
                <c:pt idx="4">
                  <c:v>Agriculture</c:v>
                </c:pt>
                <c:pt idx="5">
                  <c:v>Déchets</c:v>
                </c:pt>
                <c:pt idx="6">
                  <c:v>Industrie légère, construction et ressources forestières</c:v>
                </c:pt>
                <c:pt idx="7">
                  <c:v>Production de charbon</c:v>
                </c:pt>
                <c:pt idx="8">
                  <c:v>Électricité</c:v>
                </c:pt>
              </c:strCache>
            </c:strRef>
          </c:cat>
          <c:val>
            <c:numRef>
              <c:f>'CB GES, pop active par secteur'!$D$4:$D$12</c:f>
              <c:numCache>
                <c:formatCode>General</c:formatCode>
                <c:ptCount val="9"/>
                <c:pt idx="0">
                  <c:v>12.411458209999999</c:v>
                </c:pt>
                <c:pt idx="1">
                  <c:v>21.613383930000001</c:v>
                </c:pt>
                <c:pt idx="2">
                  <c:v>5.3214011340000003</c:v>
                </c:pt>
                <c:pt idx="3">
                  <c:v>3.3223982859999999</c:v>
                </c:pt>
                <c:pt idx="4">
                  <c:v>9.0821446839999993</c:v>
                </c:pt>
                <c:pt idx="5">
                  <c:v>1.9781223059999999</c:v>
                </c:pt>
                <c:pt idx="6">
                  <c:v>2.9139569889999999</c:v>
                </c:pt>
                <c:pt idx="7">
                  <c:v>2.344924556</c:v>
                </c:pt>
                <c:pt idx="8">
                  <c:v>0.44867391600000001</c:v>
                </c:pt>
              </c:numCache>
            </c:numRef>
          </c:val>
          <c:extLst>
            <c:ext xmlns:c16="http://schemas.microsoft.com/office/drawing/2014/chart" uri="{C3380CC4-5D6E-409C-BE32-E72D297353CC}">
              <c16:uniqueId val="{0000000E-D034-42FD-98B5-7EABEE043EF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'AB GES, pop active par secteur'!$D$3</c:f>
              <c:strCache>
                <c:ptCount val="1"/>
                <c:pt idx="0">
                  <c:v>CO2éq</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1F3-442D-8F5D-02574B17CF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1F3-442D-8F5D-02574B17CF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1F3-442D-8F5D-02574B17CF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1F3-442D-8F5D-02574B17CFE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1F3-442D-8F5D-02574B17CFE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1F3-442D-8F5D-02574B17CFE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1F3-442D-8F5D-02574B17CFE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05-4BD8-8752-4553A14DF9B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05-4BD8-8752-4553A14DF9BB}"/>
              </c:ext>
            </c:extLst>
          </c:dPt>
          <c:dLbls>
            <c:dLbl>
              <c:idx val="5"/>
              <c:layout>
                <c:manualLayout>
                  <c:x val="-9.909933295780303E-2"/>
                  <c:y val="2.70879007771087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1F3-442D-8F5D-02574B17CFED}"/>
                </c:ext>
              </c:extLst>
            </c:dLbl>
            <c:dLbl>
              <c:idx val="6"/>
              <c:layout>
                <c:manualLayout>
                  <c:x val="0.29112640921208721"/>
                  <c:y val="1.96078431372549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1F3-442D-8F5D-02574B17CFE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'AB GES, pop active par secteur'!$C$4:$C$12</c:f>
              <c:strCache>
                <c:ptCount val="9"/>
                <c:pt idx="0">
                  <c:v>Pétrole et Gaz</c:v>
                </c:pt>
                <c:pt idx="1">
                  <c:v>Transport</c:v>
                </c:pt>
                <c:pt idx="2">
                  <c:v>Industrie lourde</c:v>
                </c:pt>
                <c:pt idx="3">
                  <c:v>Bâtiments résidentiels et industries de services</c:v>
                </c:pt>
                <c:pt idx="4">
                  <c:v>Agriculture</c:v>
                </c:pt>
                <c:pt idx="5">
                  <c:v>Déchets</c:v>
                </c:pt>
                <c:pt idx="6">
                  <c:v>Industrie légère, construction et ressources forestières</c:v>
                </c:pt>
                <c:pt idx="7">
                  <c:v>Production de charbon</c:v>
                </c:pt>
                <c:pt idx="8">
                  <c:v>Électricité</c:v>
                </c:pt>
              </c:strCache>
            </c:strRef>
          </c:cat>
          <c:val>
            <c:numRef>
              <c:f>'AB GES, pop active par secteur'!$D$4:$D$12</c:f>
              <c:numCache>
                <c:formatCode>General</c:formatCode>
                <c:ptCount val="9"/>
                <c:pt idx="0">
                  <c:v>144.7288326</c:v>
                </c:pt>
                <c:pt idx="1">
                  <c:v>23.373748280000001</c:v>
                </c:pt>
                <c:pt idx="2">
                  <c:v>18.141926260000002</c:v>
                </c:pt>
                <c:pt idx="3">
                  <c:v>20.35518901</c:v>
                </c:pt>
                <c:pt idx="4">
                  <c:v>19.763172659999999</c:v>
                </c:pt>
                <c:pt idx="5">
                  <c:v>4.1976779889999998</c:v>
                </c:pt>
                <c:pt idx="6">
                  <c:v>2.8894016429999998</c:v>
                </c:pt>
                <c:pt idx="7">
                  <c:v>0.16397352800000001</c:v>
                </c:pt>
                <c:pt idx="8">
                  <c:v>22.534881250000002</c:v>
                </c:pt>
              </c:numCache>
            </c:numRef>
          </c:val>
          <c:extLst>
            <c:ext xmlns:c16="http://schemas.microsoft.com/office/drawing/2014/chart" uri="{C3380CC4-5D6E-409C-BE32-E72D297353CC}">
              <c16:uniqueId val="{0000000E-11F3-442D-8F5D-02574B17CFE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7620</xdr:rowOff>
    </xdr:from>
    <xdr:to>
      <xdr:col>16</xdr:col>
      <xdr:colOff>228594</xdr:colOff>
      <xdr:row>24</xdr:row>
      <xdr:rowOff>53340</xdr:rowOff>
    </xdr:to>
    <xdr:graphicFrame macro="">
      <xdr:nvGraphicFramePr>
        <xdr:cNvPr id="2" name="Chart 1">
          <a:extLst>
            <a:ext uri="{FF2B5EF4-FFF2-40B4-BE49-F238E27FC236}">
              <a16:creationId xmlns:a16="http://schemas.microsoft.com/office/drawing/2014/main" id="{6BE6B3AC-10BE-495D-BCFF-3A07AFC988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0</xdr:rowOff>
    </xdr:from>
    <xdr:to>
      <xdr:col>16</xdr:col>
      <xdr:colOff>228594</xdr:colOff>
      <xdr:row>23</xdr:row>
      <xdr:rowOff>45720</xdr:rowOff>
    </xdr:to>
    <xdr:graphicFrame macro="">
      <xdr:nvGraphicFramePr>
        <xdr:cNvPr id="2" name="Chart 1">
          <a:extLst>
            <a:ext uri="{FF2B5EF4-FFF2-40B4-BE49-F238E27FC236}">
              <a16:creationId xmlns:a16="http://schemas.microsoft.com/office/drawing/2014/main" id="{6C2709A4-0363-4DA3-9B92-54F27E1921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175260</xdr:rowOff>
    </xdr:from>
    <xdr:to>
      <xdr:col>16</xdr:col>
      <xdr:colOff>228594</xdr:colOff>
      <xdr:row>23</xdr:row>
      <xdr:rowOff>38100</xdr:rowOff>
    </xdr:to>
    <xdr:graphicFrame macro="">
      <xdr:nvGraphicFramePr>
        <xdr:cNvPr id="2" name="Chart 1">
          <a:extLst>
            <a:ext uri="{FF2B5EF4-FFF2-40B4-BE49-F238E27FC236}">
              <a16:creationId xmlns:a16="http://schemas.microsoft.com/office/drawing/2014/main" id="{2B31B969-8A0D-48E2-A241-CE1678C23B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cuments\ACR\Community%20Analytics\Community%20Action%20for%20Workforce%20Development\green%20economy\FR_Annexe12_GES_Econ_Prov_Terr.xlsx" TargetMode="External"/><Relationship Id="rId1" Type="http://schemas.openxmlformats.org/officeDocument/2006/relationships/externalLinkPath" Target="FR_Annexe12_GES_Econ_Prov_Te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u du fichier"/>
      <sheetName val="Coordonnées"/>
      <sheetName val="Annexe 12 - Texte"/>
      <sheetName val="Description des catégories"/>
      <sheetName val="T.-N.-L."/>
      <sheetName val="Î.-P.-É."/>
      <sheetName val="N.-É."/>
      <sheetName val="N.-B."/>
      <sheetName val="Qc."/>
      <sheetName val="Ont."/>
      <sheetName val="Man."/>
      <sheetName val="Sask."/>
      <sheetName val="Alb."/>
      <sheetName val="C.-B."/>
      <sheetName val="Yn"/>
      <sheetName val="T.N.-O."/>
      <sheetName val="Nt"/>
      <sheetName val="T.N.-O. et 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donnees.az.ec.gc.ca/data/substances/monitor/canada-s-official-greenhouse-gas-inventory?lang=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ata-donnees.az.ec.gc.ca/data/substances/monitor/canada-s-official-greenhouse-gas-inventory?lang=f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data-donnees.az.ec.gc.ca/data/substances/monitor/canada-s-official-greenhouse-gas-inventory?lang=f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data-donnees.az.ec.gc.ca/data/substances/monitor/canada-s-official-greenhouse-gas-inventory?lang=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FFDB9-1549-469C-A2A3-8737BCA55F9B}">
  <sheetPr>
    <tabColor rgb="FF99CCFF"/>
  </sheetPr>
  <dimension ref="A1:E57"/>
  <sheetViews>
    <sheetView showGridLines="0" zoomScale="85" zoomScaleNormal="85" workbookViewId="0">
      <selection activeCell="E6" sqref="E6"/>
    </sheetView>
  </sheetViews>
  <sheetFormatPr defaultColWidth="9.109375" defaultRowHeight="13.8" x14ac:dyDescent="0.3"/>
  <cols>
    <col min="1" max="1" width="65.5546875" style="37" customWidth="1"/>
    <col min="2" max="2" width="118" style="41" customWidth="1"/>
    <col min="3" max="16384" width="9.109375" style="37"/>
  </cols>
  <sheetData>
    <row r="1" spans="1:5" x14ac:dyDescent="0.3">
      <c r="A1" s="35" t="s">
        <v>50</v>
      </c>
      <c r="B1" s="36"/>
    </row>
    <row r="2" spans="1:5" ht="14.4" thickBot="1" x14ac:dyDescent="0.35">
      <c r="A2" s="35"/>
      <c r="B2" s="36"/>
    </row>
    <row r="3" spans="1:5" ht="14.4" thickBot="1" x14ac:dyDescent="0.35">
      <c r="A3" s="38" t="s">
        <v>51</v>
      </c>
      <c r="B3" s="39" t="s">
        <v>13</v>
      </c>
    </row>
    <row r="4" spans="1:5" x14ac:dyDescent="0.3">
      <c r="A4" s="35" t="s">
        <v>52</v>
      </c>
      <c r="B4" s="36"/>
    </row>
    <row r="5" spans="1:5" ht="27.6" x14ac:dyDescent="0.3">
      <c r="A5" s="40" t="s">
        <v>53</v>
      </c>
      <c r="B5" s="41" t="s">
        <v>54</v>
      </c>
      <c r="D5" t="s">
        <v>138</v>
      </c>
      <c r="E5" t="s">
        <v>46</v>
      </c>
    </row>
    <row r="6" spans="1:5" ht="14.4" x14ac:dyDescent="0.3">
      <c r="A6" s="42" t="s">
        <v>55</v>
      </c>
      <c r="B6" s="43" t="s">
        <v>56</v>
      </c>
      <c r="D6" s="37" t="s">
        <v>139</v>
      </c>
      <c r="E6" s="34" t="s">
        <v>47</v>
      </c>
    </row>
    <row r="7" spans="1:5" x14ac:dyDescent="0.3">
      <c r="A7" s="42" t="s">
        <v>57</v>
      </c>
      <c r="B7" s="43" t="s">
        <v>58</v>
      </c>
    </row>
    <row r="8" spans="1:5" x14ac:dyDescent="0.3">
      <c r="A8" s="44" t="s">
        <v>59</v>
      </c>
      <c r="B8" s="43" t="s">
        <v>60</v>
      </c>
    </row>
    <row r="9" spans="1:5" x14ac:dyDescent="0.3">
      <c r="A9" s="44" t="s">
        <v>61</v>
      </c>
      <c r="B9" s="43" t="s">
        <v>62</v>
      </c>
    </row>
    <row r="10" spans="1:5" x14ac:dyDescent="0.3">
      <c r="A10" s="45" t="s">
        <v>63</v>
      </c>
      <c r="B10" s="43" t="s">
        <v>64</v>
      </c>
    </row>
    <row r="11" spans="1:5" ht="27.6" x14ac:dyDescent="0.3">
      <c r="A11" s="42" t="s">
        <v>65</v>
      </c>
      <c r="B11" s="41" t="s">
        <v>54</v>
      </c>
    </row>
    <row r="12" spans="1:5" x14ac:dyDescent="0.3">
      <c r="A12" s="44" t="s">
        <v>66</v>
      </c>
      <c r="B12" s="43" t="s">
        <v>67</v>
      </c>
    </row>
    <row r="13" spans="1:5" ht="27.6" x14ac:dyDescent="0.3">
      <c r="A13" s="46" t="s">
        <v>68</v>
      </c>
      <c r="B13" s="43" t="s">
        <v>69</v>
      </c>
    </row>
    <row r="14" spans="1:5" x14ac:dyDescent="0.3">
      <c r="A14" s="44" t="s">
        <v>70</v>
      </c>
      <c r="B14" s="43" t="s">
        <v>71</v>
      </c>
    </row>
    <row r="15" spans="1:5" ht="15" x14ac:dyDescent="0.35">
      <c r="A15" s="42" t="s">
        <v>72</v>
      </c>
      <c r="B15" s="41" t="s">
        <v>73</v>
      </c>
    </row>
    <row r="16" spans="1:5" x14ac:dyDescent="0.3">
      <c r="A16" s="47" t="s">
        <v>74</v>
      </c>
      <c r="B16" s="41" t="s">
        <v>58</v>
      </c>
    </row>
    <row r="17" spans="1:2" ht="24.75" customHeight="1" x14ac:dyDescent="0.3">
      <c r="A17" s="48" t="s">
        <v>75</v>
      </c>
      <c r="B17" s="43" t="s">
        <v>76</v>
      </c>
    </row>
    <row r="18" spans="1:2" ht="27" customHeight="1" x14ac:dyDescent="0.3">
      <c r="A18" s="48" t="s">
        <v>77</v>
      </c>
      <c r="B18" s="43" t="s">
        <v>78</v>
      </c>
    </row>
    <row r="19" spans="1:2" ht="41.4" x14ac:dyDescent="0.3">
      <c r="A19" s="49" t="s">
        <v>25</v>
      </c>
      <c r="B19" s="50" t="s">
        <v>79</v>
      </c>
    </row>
    <row r="20" spans="1:2" ht="27.6" x14ac:dyDescent="0.3">
      <c r="A20" s="51" t="s">
        <v>80</v>
      </c>
      <c r="B20" s="41" t="s">
        <v>81</v>
      </c>
    </row>
    <row r="21" spans="1:2" x14ac:dyDescent="0.3">
      <c r="A21" s="47" t="s">
        <v>82</v>
      </c>
      <c r="B21" s="41" t="s">
        <v>83</v>
      </c>
    </row>
    <row r="22" spans="1:2" x14ac:dyDescent="0.3">
      <c r="A22" s="42" t="s">
        <v>84</v>
      </c>
      <c r="B22" s="52" t="s">
        <v>85</v>
      </c>
    </row>
    <row r="23" spans="1:2" x14ac:dyDescent="0.3">
      <c r="A23" s="42" t="s">
        <v>86</v>
      </c>
      <c r="B23" s="53" t="s">
        <v>87</v>
      </c>
    </row>
    <row r="24" spans="1:2" x14ac:dyDescent="0.3">
      <c r="A24" s="47" t="s">
        <v>88</v>
      </c>
      <c r="B24" s="41" t="s">
        <v>89</v>
      </c>
    </row>
    <row r="25" spans="1:2" x14ac:dyDescent="0.3">
      <c r="A25" s="42" t="s">
        <v>90</v>
      </c>
      <c r="B25" s="53" t="s">
        <v>91</v>
      </c>
    </row>
    <row r="26" spans="1:2" x14ac:dyDescent="0.3">
      <c r="A26" s="42" t="s">
        <v>92</v>
      </c>
      <c r="B26" s="53" t="s">
        <v>93</v>
      </c>
    </row>
    <row r="27" spans="1:2" ht="41.4" x14ac:dyDescent="0.3">
      <c r="A27" s="54" t="s">
        <v>94</v>
      </c>
      <c r="B27" s="41" t="s">
        <v>95</v>
      </c>
    </row>
    <row r="28" spans="1:2" ht="27.6" x14ac:dyDescent="0.3">
      <c r="A28" s="55" t="s">
        <v>24</v>
      </c>
      <c r="B28" s="56" t="s">
        <v>96</v>
      </c>
    </row>
    <row r="29" spans="1:2" x14ac:dyDescent="0.3">
      <c r="A29" s="47" t="s">
        <v>97</v>
      </c>
      <c r="B29" s="57" t="s">
        <v>98</v>
      </c>
    </row>
    <row r="30" spans="1:2" x14ac:dyDescent="0.3">
      <c r="A30" s="47" t="s">
        <v>99</v>
      </c>
      <c r="B30" s="57" t="s">
        <v>100</v>
      </c>
    </row>
    <row r="31" spans="1:2" x14ac:dyDescent="0.3">
      <c r="A31" s="47" t="s">
        <v>101</v>
      </c>
      <c r="B31" s="57" t="s">
        <v>102</v>
      </c>
    </row>
    <row r="32" spans="1:2" ht="27.6" x14ac:dyDescent="0.3">
      <c r="A32" s="54" t="s">
        <v>103</v>
      </c>
      <c r="B32" s="57" t="s">
        <v>104</v>
      </c>
    </row>
    <row r="33" spans="1:2" x14ac:dyDescent="0.3">
      <c r="A33" s="47" t="s">
        <v>105</v>
      </c>
      <c r="B33" s="57" t="s">
        <v>106</v>
      </c>
    </row>
    <row r="34" spans="1:2" x14ac:dyDescent="0.3">
      <c r="A34" s="58" t="s">
        <v>107</v>
      </c>
      <c r="B34" s="57" t="s">
        <v>108</v>
      </c>
    </row>
    <row r="35" spans="1:2" x14ac:dyDescent="0.3">
      <c r="A35" s="59" t="s">
        <v>109</v>
      </c>
      <c r="B35" s="60" t="s">
        <v>110</v>
      </c>
    </row>
    <row r="36" spans="1:2" ht="27.6" x14ac:dyDescent="0.3">
      <c r="A36" s="61" t="s">
        <v>111</v>
      </c>
      <c r="B36" s="41" t="s">
        <v>112</v>
      </c>
    </row>
    <row r="37" spans="1:2" ht="41.4" x14ac:dyDescent="0.3">
      <c r="A37" s="54" t="s">
        <v>113</v>
      </c>
      <c r="B37" s="57" t="s">
        <v>114</v>
      </c>
    </row>
    <row r="38" spans="1:2" x14ac:dyDescent="0.3">
      <c r="A38" s="47" t="s">
        <v>115</v>
      </c>
      <c r="B38" s="57" t="s">
        <v>116</v>
      </c>
    </row>
    <row r="39" spans="1:2" x14ac:dyDescent="0.3">
      <c r="A39" s="62" t="s">
        <v>1</v>
      </c>
      <c r="B39" s="56" t="s">
        <v>58</v>
      </c>
    </row>
    <row r="40" spans="1:2" ht="41.4" x14ac:dyDescent="0.3">
      <c r="A40" s="54" t="s">
        <v>117</v>
      </c>
      <c r="B40" s="53" t="s">
        <v>118</v>
      </c>
    </row>
    <row r="41" spans="1:2" ht="41.4" x14ac:dyDescent="0.3">
      <c r="A41" s="63" t="s">
        <v>119</v>
      </c>
      <c r="B41" s="53" t="s">
        <v>120</v>
      </c>
    </row>
    <row r="42" spans="1:2" x14ac:dyDescent="0.3">
      <c r="A42" s="64" t="s">
        <v>121</v>
      </c>
      <c r="B42" s="65" t="s">
        <v>122</v>
      </c>
    </row>
    <row r="43" spans="1:2" ht="15" x14ac:dyDescent="0.35">
      <c r="A43" s="66" t="s">
        <v>27</v>
      </c>
      <c r="B43" s="41" t="s">
        <v>123</v>
      </c>
    </row>
    <row r="44" spans="1:2" ht="27.6" x14ac:dyDescent="0.3">
      <c r="A44" s="58" t="s">
        <v>124</v>
      </c>
      <c r="B44" s="53" t="s">
        <v>125</v>
      </c>
    </row>
    <row r="45" spans="1:2" x14ac:dyDescent="0.3">
      <c r="A45" s="58" t="s">
        <v>126</v>
      </c>
      <c r="B45" s="53" t="s">
        <v>127</v>
      </c>
    </row>
    <row r="46" spans="1:2" x14ac:dyDescent="0.3">
      <c r="A46" s="58" t="s">
        <v>128</v>
      </c>
      <c r="B46" s="53" t="s">
        <v>129</v>
      </c>
    </row>
    <row r="47" spans="1:2" ht="27.6" x14ac:dyDescent="0.3">
      <c r="A47" s="67" t="s">
        <v>23</v>
      </c>
      <c r="B47" s="68" t="s">
        <v>130</v>
      </c>
    </row>
    <row r="48" spans="1:2" ht="27.6" x14ac:dyDescent="0.3">
      <c r="A48" s="66" t="s">
        <v>131</v>
      </c>
      <c r="B48" s="41" t="s">
        <v>132</v>
      </c>
    </row>
    <row r="49" spans="1:2" ht="27.6" x14ac:dyDescent="0.3">
      <c r="A49" s="47" t="s">
        <v>133</v>
      </c>
      <c r="B49" s="43" t="s">
        <v>134</v>
      </c>
    </row>
    <row r="50" spans="1:2" x14ac:dyDescent="0.3">
      <c r="A50" s="47" t="s">
        <v>14</v>
      </c>
      <c r="B50" s="57" t="s">
        <v>135</v>
      </c>
    </row>
    <row r="51" spans="1:2" ht="14.4" thickBot="1" x14ac:dyDescent="0.35">
      <c r="A51" s="69" t="s">
        <v>136</v>
      </c>
      <c r="B51" s="70" t="s">
        <v>137</v>
      </c>
    </row>
    <row r="55" spans="1:2" x14ac:dyDescent="0.3">
      <c r="B55" s="71"/>
    </row>
    <row r="56" spans="1:2" x14ac:dyDescent="0.3">
      <c r="B56" s="71"/>
    </row>
    <row r="57" spans="1:2" x14ac:dyDescent="0.3">
      <c r="B57" s="71"/>
    </row>
  </sheetData>
  <hyperlinks>
    <hyperlink ref="E6" r:id="rId1" xr:uid="{D72F9B14-5584-430A-A221-7FA5A4782AE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2846-95DC-4916-B7CC-BB2F6163A77D}">
  <dimension ref="A1:X26"/>
  <sheetViews>
    <sheetView tabSelected="1" zoomScale="75" zoomScaleNormal="75" workbookViewId="0"/>
  </sheetViews>
  <sheetFormatPr defaultRowHeight="14.4" x14ac:dyDescent="0.3"/>
  <cols>
    <col min="3" max="3" width="49" bestFit="1" customWidth="1"/>
    <col min="18" max="18" width="47.33203125" bestFit="1" customWidth="1"/>
    <col min="19" max="22" width="12.77734375" customWidth="1"/>
    <col min="23" max="24" width="15.77734375" customWidth="1"/>
    <col min="27" max="27" width="14.109375" bestFit="1" customWidth="1"/>
  </cols>
  <sheetData>
    <row r="1" spans="1:24" x14ac:dyDescent="0.3">
      <c r="A1" s="1" t="s">
        <v>39</v>
      </c>
      <c r="F1" s="1" t="s">
        <v>40</v>
      </c>
      <c r="R1" s="1" t="s">
        <v>37</v>
      </c>
    </row>
    <row r="2" spans="1:24" ht="15" thickBot="1" x14ac:dyDescent="0.35"/>
    <row r="3" spans="1:24" ht="30" customHeight="1" x14ac:dyDescent="0.3">
      <c r="A3" s="3" t="s">
        <v>33</v>
      </c>
      <c r="B3" s="3" t="s">
        <v>32</v>
      </c>
      <c r="C3" s="3" t="s">
        <v>3</v>
      </c>
      <c r="D3" s="3" t="s">
        <v>31</v>
      </c>
      <c r="E3" s="3" t="s">
        <v>34</v>
      </c>
      <c r="R3" s="12"/>
      <c r="S3" s="26" t="s">
        <v>19</v>
      </c>
      <c r="T3" s="27"/>
      <c r="U3" s="27"/>
      <c r="V3" s="28"/>
      <c r="W3" s="24" t="s">
        <v>20</v>
      </c>
      <c r="X3" s="25"/>
    </row>
    <row r="4" spans="1:24" x14ac:dyDescent="0.3">
      <c r="A4">
        <v>2021</v>
      </c>
      <c r="B4" t="s">
        <v>7</v>
      </c>
      <c r="C4" t="s">
        <v>22</v>
      </c>
      <c r="D4">
        <v>7.69621814</v>
      </c>
      <c r="E4" t="s">
        <v>6</v>
      </c>
      <c r="R4" s="13" t="s">
        <v>18</v>
      </c>
      <c r="S4" s="29" t="s">
        <v>48</v>
      </c>
      <c r="T4" s="30"/>
      <c r="U4" s="31" t="s">
        <v>7</v>
      </c>
      <c r="V4" s="32"/>
      <c r="W4" s="29" t="s">
        <v>7</v>
      </c>
      <c r="X4" s="33"/>
    </row>
    <row r="5" spans="1:24" x14ac:dyDescent="0.3">
      <c r="A5">
        <v>2021</v>
      </c>
      <c r="B5" t="s">
        <v>7</v>
      </c>
      <c r="C5" t="s">
        <v>2</v>
      </c>
      <c r="D5">
        <v>47.224012379999998</v>
      </c>
      <c r="E5" t="s">
        <v>6</v>
      </c>
      <c r="R5" s="13"/>
      <c r="S5" s="5" t="s">
        <v>17</v>
      </c>
      <c r="T5" s="11" t="s">
        <v>16</v>
      </c>
      <c r="U5" s="4" t="s">
        <v>17</v>
      </c>
      <c r="V5" s="4" t="s">
        <v>16</v>
      </c>
      <c r="W5" s="5" t="s">
        <v>6</v>
      </c>
      <c r="X5" s="14" t="s">
        <v>16</v>
      </c>
    </row>
    <row r="6" spans="1:24" x14ac:dyDescent="0.3">
      <c r="A6">
        <v>2021</v>
      </c>
      <c r="B6" t="s">
        <v>7</v>
      </c>
      <c r="C6" t="s">
        <v>24</v>
      </c>
      <c r="D6">
        <v>27.592974359999999</v>
      </c>
      <c r="E6" t="s">
        <v>6</v>
      </c>
      <c r="R6" s="15" t="s">
        <v>1</v>
      </c>
      <c r="S6" s="7">
        <v>10</v>
      </c>
      <c r="T6" s="2">
        <v>2.2857142857142859E-3</v>
      </c>
      <c r="U6" s="8">
        <v>96875</v>
      </c>
      <c r="V6" s="9">
        <f>U6/$U$16</f>
        <v>1.3092631635852524E-2</v>
      </c>
      <c r="W6" s="10">
        <v>12.11414752</v>
      </c>
      <c r="X6" s="16">
        <f>W6/$W$16</f>
        <v>8.045975676973216E-2</v>
      </c>
    </row>
    <row r="7" spans="1:24" x14ac:dyDescent="0.3">
      <c r="A7">
        <v>2021</v>
      </c>
      <c r="B7" t="s">
        <v>7</v>
      </c>
      <c r="C7" t="s">
        <v>21</v>
      </c>
      <c r="D7">
        <v>8.8289658969999998</v>
      </c>
      <c r="E7" t="s">
        <v>6</v>
      </c>
      <c r="R7" s="15" t="s">
        <v>21</v>
      </c>
      <c r="S7" s="7">
        <v>745</v>
      </c>
      <c r="T7" s="2">
        <v>0.17028571428571429</v>
      </c>
      <c r="U7" s="8">
        <v>1093745</v>
      </c>
      <c r="V7" s="9">
        <f t="shared" ref="V7:V15" si="0">U7/$U$16</f>
        <v>0.14781935884960537</v>
      </c>
      <c r="W7" s="10">
        <v>8.8289658969999998</v>
      </c>
      <c r="X7" s="16">
        <f t="shared" ref="X7:X14" si="1">W7/$W$16</f>
        <v>5.8640234273858352E-2</v>
      </c>
    </row>
    <row r="8" spans="1:24" x14ac:dyDescent="0.3">
      <c r="A8">
        <v>2021</v>
      </c>
      <c r="B8" t="s">
        <v>7</v>
      </c>
      <c r="C8" t="s">
        <v>30</v>
      </c>
      <c r="D8">
        <v>37.611126110000001</v>
      </c>
      <c r="E8" t="s">
        <v>6</v>
      </c>
      <c r="R8" s="15" t="s">
        <v>22</v>
      </c>
      <c r="S8" s="7">
        <v>0</v>
      </c>
      <c r="T8" s="2">
        <v>0</v>
      </c>
      <c r="U8" s="8">
        <v>12220</v>
      </c>
      <c r="V8" s="9">
        <f t="shared" si="0"/>
        <v>1.6515298951237972E-3</v>
      </c>
      <c r="W8" s="10">
        <v>7.69621814</v>
      </c>
      <c r="X8" s="16">
        <f t="shared" si="1"/>
        <v>5.111674912071737E-2</v>
      </c>
    </row>
    <row r="9" spans="1:24" x14ac:dyDescent="0.3">
      <c r="A9">
        <v>2021</v>
      </c>
      <c r="B9" t="s">
        <v>7</v>
      </c>
      <c r="C9" t="s">
        <v>27</v>
      </c>
      <c r="D9">
        <v>6.1392988419999996</v>
      </c>
      <c r="E9" t="s">
        <v>6</v>
      </c>
      <c r="R9" s="15" t="s">
        <v>23</v>
      </c>
      <c r="S9" s="7">
        <v>0</v>
      </c>
      <c r="T9" s="2">
        <v>0</v>
      </c>
      <c r="U9" s="8">
        <v>85</v>
      </c>
      <c r="V9" s="9">
        <f t="shared" si="0"/>
        <v>1.1487728403070603E-5</v>
      </c>
      <c r="W9" s="10">
        <v>0</v>
      </c>
      <c r="X9" s="16">
        <f t="shared" si="1"/>
        <v>0</v>
      </c>
    </row>
    <row r="10" spans="1:24" x14ac:dyDescent="0.3">
      <c r="A10">
        <v>2021</v>
      </c>
      <c r="B10" t="s">
        <v>7</v>
      </c>
      <c r="C10" t="s">
        <v>1</v>
      </c>
      <c r="D10">
        <v>12.11414752</v>
      </c>
      <c r="E10" t="s">
        <v>6</v>
      </c>
      <c r="R10" s="15" t="s">
        <v>24</v>
      </c>
      <c r="S10" s="7">
        <v>70</v>
      </c>
      <c r="T10" s="2">
        <v>1.6E-2</v>
      </c>
      <c r="U10" s="8">
        <v>112855</v>
      </c>
      <c r="V10" s="9">
        <f t="shared" si="0"/>
        <v>1.5252324575629798E-2</v>
      </c>
      <c r="W10" s="10">
        <v>27.592974359999999</v>
      </c>
      <c r="X10" s="16">
        <f t="shared" si="1"/>
        <v>0.18326704391652118</v>
      </c>
    </row>
    <row r="11" spans="1:24" x14ac:dyDescent="0.3">
      <c r="A11">
        <v>2021</v>
      </c>
      <c r="B11" t="s">
        <v>7</v>
      </c>
      <c r="C11" t="s">
        <v>25</v>
      </c>
      <c r="D11">
        <v>3.354829472</v>
      </c>
      <c r="E11" t="s">
        <v>6</v>
      </c>
      <c r="R11" s="15" t="s">
        <v>25</v>
      </c>
      <c r="S11" s="7">
        <v>45</v>
      </c>
      <c r="T11" s="2">
        <v>1.0285714285714285E-2</v>
      </c>
      <c r="U11" s="8">
        <v>42170</v>
      </c>
      <c r="V11" s="9">
        <f t="shared" si="0"/>
        <v>5.6992647853822036E-3</v>
      </c>
      <c r="W11" s="10">
        <v>3.354829472</v>
      </c>
      <c r="X11" s="16">
        <f t="shared" si="1"/>
        <v>2.2282109647039281E-2</v>
      </c>
    </row>
    <row r="12" spans="1:24" x14ac:dyDescent="0.3">
      <c r="A12">
        <v>2021</v>
      </c>
      <c r="B12" t="s">
        <v>7</v>
      </c>
      <c r="C12" t="s">
        <v>23</v>
      </c>
      <c r="D12">
        <v>0</v>
      </c>
      <c r="E12" t="s">
        <v>6</v>
      </c>
      <c r="R12" s="15" t="s">
        <v>26</v>
      </c>
      <c r="S12" s="7">
        <v>3270</v>
      </c>
      <c r="T12" s="2">
        <v>0.74742857142857144</v>
      </c>
      <c r="U12" s="8">
        <v>5463110</v>
      </c>
      <c r="V12" s="9">
        <f t="shared" si="0"/>
        <v>0.73833792842469459</v>
      </c>
      <c r="W12" s="10">
        <v>37.611126110000001</v>
      </c>
      <c r="X12" s="16">
        <f t="shared" si="1"/>
        <v>0.24980561394437459</v>
      </c>
    </row>
    <row r="13" spans="1:24" x14ac:dyDescent="0.3">
      <c r="R13" s="15" t="s">
        <v>2</v>
      </c>
      <c r="S13" s="7">
        <v>95</v>
      </c>
      <c r="T13" s="2">
        <v>2.1714285714285714E-2</v>
      </c>
      <c r="U13" s="8">
        <v>339090</v>
      </c>
      <c r="V13" s="9">
        <f t="shared" si="0"/>
        <v>4.5827927343496597E-2</v>
      </c>
      <c r="W13" s="10">
        <v>47.224012379999998</v>
      </c>
      <c r="X13" s="16">
        <f t="shared" si="1"/>
        <v>0.31365249131336487</v>
      </c>
    </row>
    <row r="14" spans="1:24" x14ac:dyDescent="0.3">
      <c r="R14" s="15" t="s">
        <v>27</v>
      </c>
      <c r="S14" s="7">
        <v>10</v>
      </c>
      <c r="T14" s="2">
        <v>2.2857142857142859E-3</v>
      </c>
      <c r="U14" s="8">
        <v>17710</v>
      </c>
      <c r="V14" s="9">
        <f t="shared" si="0"/>
        <v>2.3935020002162394E-3</v>
      </c>
      <c r="W14" s="10">
        <v>6.1392988419999996</v>
      </c>
      <c r="X14" s="16">
        <f t="shared" si="1"/>
        <v>4.0776001014392334E-2</v>
      </c>
    </row>
    <row r="15" spans="1:24" x14ac:dyDescent="0.3">
      <c r="R15" s="15" t="s">
        <v>28</v>
      </c>
      <c r="S15" s="7">
        <f>S16-SUM(S6:S14)</f>
        <v>130</v>
      </c>
      <c r="T15" s="2">
        <f>S15/S16</f>
        <v>2.9714285714285714E-2</v>
      </c>
      <c r="U15" s="8">
        <f>U16-SUM(U6:U14)</f>
        <v>221340</v>
      </c>
      <c r="V15" s="9">
        <f t="shared" si="0"/>
        <v>2.991404476159585E-2</v>
      </c>
      <c r="W15" s="6"/>
      <c r="X15" s="17"/>
    </row>
    <row r="16" spans="1:24" ht="15" thickBot="1" x14ac:dyDescent="0.35">
      <c r="R16" s="18" t="s">
        <v>4</v>
      </c>
      <c r="S16" s="19">
        <v>4375</v>
      </c>
      <c r="T16" s="20">
        <v>1</v>
      </c>
      <c r="U16" s="21">
        <v>7399200</v>
      </c>
      <c r="V16" s="20">
        <v>1</v>
      </c>
      <c r="W16" s="22">
        <f>SUM(W6:W14)</f>
        <v>150.56157272099998</v>
      </c>
      <c r="X16" s="23">
        <v>1</v>
      </c>
    </row>
    <row r="19" spans="6:20" x14ac:dyDescent="0.3">
      <c r="R19" t="s">
        <v>44</v>
      </c>
    </row>
    <row r="20" spans="6:20" x14ac:dyDescent="0.3">
      <c r="R20" t="s">
        <v>45</v>
      </c>
      <c r="S20" t="s">
        <v>43</v>
      </c>
    </row>
    <row r="21" spans="6:20" x14ac:dyDescent="0.3">
      <c r="R21" t="s">
        <v>46</v>
      </c>
      <c r="S21" s="34" t="s">
        <v>47</v>
      </c>
    </row>
    <row r="26" spans="6:20" x14ac:dyDescent="0.3">
      <c r="F26" s="1"/>
      <c r="T26" t="s">
        <v>0</v>
      </c>
    </row>
  </sheetData>
  <sortState xmlns:xlrd2="http://schemas.microsoft.com/office/spreadsheetml/2017/richdata2" ref="AA6:AB12">
    <sortCondition ref="AA6:AA12"/>
  </sortState>
  <mergeCells count="5">
    <mergeCell ref="W3:X3"/>
    <mergeCell ref="S3:V3"/>
    <mergeCell ref="S4:T4"/>
    <mergeCell ref="U4:V4"/>
    <mergeCell ref="W4:X4"/>
  </mergeCells>
  <hyperlinks>
    <hyperlink ref="S21" r:id="rId1" xr:uid="{414C3914-7052-4373-A0A6-88DD908EC396}"/>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74CD7-DB56-456F-8263-C17D5D3FBBD3}">
  <dimension ref="A1:X21"/>
  <sheetViews>
    <sheetView topLeftCell="D1" zoomScale="75" zoomScaleNormal="75" workbookViewId="0">
      <selection activeCell="R3" sqref="R3:X16"/>
    </sheetView>
  </sheetViews>
  <sheetFormatPr defaultRowHeight="14.4" x14ac:dyDescent="0.3"/>
  <cols>
    <col min="2" max="2" width="19.109375" bestFit="1" customWidth="1"/>
    <col min="3" max="3" width="47.5546875" bestFit="1" customWidth="1"/>
    <col min="18" max="18" width="47.33203125" bestFit="1" customWidth="1"/>
    <col min="19" max="22" width="12.77734375" customWidth="1"/>
    <col min="23" max="24" width="15.77734375" customWidth="1"/>
  </cols>
  <sheetData>
    <row r="1" spans="1:24" x14ac:dyDescent="0.3">
      <c r="A1" s="1" t="s">
        <v>41</v>
      </c>
      <c r="F1" s="1" t="s">
        <v>42</v>
      </c>
      <c r="R1" s="1" t="s">
        <v>37</v>
      </c>
    </row>
    <row r="2" spans="1:24" ht="15" thickBot="1" x14ac:dyDescent="0.35"/>
    <row r="3" spans="1:24" ht="30" customHeight="1" x14ac:dyDescent="0.3">
      <c r="A3" s="3" t="s">
        <v>33</v>
      </c>
      <c r="B3" s="3" t="s">
        <v>32</v>
      </c>
      <c r="C3" s="3" t="s">
        <v>3</v>
      </c>
      <c r="D3" s="3" t="s">
        <v>31</v>
      </c>
      <c r="E3" s="3" t="s">
        <v>34</v>
      </c>
      <c r="R3" s="12"/>
      <c r="S3" s="26" t="s">
        <v>19</v>
      </c>
      <c r="T3" s="27"/>
      <c r="U3" s="27"/>
      <c r="V3" s="28"/>
      <c r="W3" s="24" t="s">
        <v>20</v>
      </c>
      <c r="X3" s="25"/>
    </row>
    <row r="4" spans="1:24" x14ac:dyDescent="0.3">
      <c r="A4">
        <v>2021</v>
      </c>
      <c r="B4" t="s">
        <v>29</v>
      </c>
      <c r="C4" t="s">
        <v>22</v>
      </c>
      <c r="D4">
        <v>12.411458209999999</v>
      </c>
      <c r="E4" t="s">
        <v>6</v>
      </c>
      <c r="R4" s="13" t="s">
        <v>18</v>
      </c>
      <c r="S4" s="29" t="s">
        <v>49</v>
      </c>
      <c r="T4" s="30"/>
      <c r="U4" s="31" t="s">
        <v>29</v>
      </c>
      <c r="V4" s="32"/>
      <c r="W4" s="29" t="s">
        <v>29</v>
      </c>
      <c r="X4" s="33"/>
    </row>
    <row r="5" spans="1:24" x14ac:dyDescent="0.3">
      <c r="A5">
        <v>2021</v>
      </c>
      <c r="B5" t="s">
        <v>29</v>
      </c>
      <c r="C5" t="s">
        <v>2</v>
      </c>
      <c r="D5">
        <v>21.613383930000001</v>
      </c>
      <c r="E5" t="s">
        <v>6</v>
      </c>
      <c r="R5" s="13"/>
      <c r="S5" s="5" t="s">
        <v>17</v>
      </c>
      <c r="T5" s="11" t="s">
        <v>16</v>
      </c>
      <c r="U5" s="4" t="s">
        <v>17</v>
      </c>
      <c r="V5" s="4" t="s">
        <v>16</v>
      </c>
      <c r="W5" s="5" t="s">
        <v>6</v>
      </c>
      <c r="X5" s="14" t="s">
        <v>16</v>
      </c>
    </row>
    <row r="6" spans="1:24" x14ac:dyDescent="0.3">
      <c r="A6">
        <v>2021</v>
      </c>
      <c r="B6" t="s">
        <v>29</v>
      </c>
      <c r="C6" t="s">
        <v>24</v>
      </c>
      <c r="D6">
        <v>5.3214011340000003</v>
      </c>
      <c r="E6" t="s">
        <v>6</v>
      </c>
      <c r="R6" s="15" t="s">
        <v>1</v>
      </c>
      <c r="S6" s="7">
        <v>70</v>
      </c>
      <c r="T6" s="2">
        <f>S6/$S$16</f>
        <v>1.6686531585220502E-2</v>
      </c>
      <c r="U6" s="8">
        <v>41835</v>
      </c>
      <c r="V6" s="9">
        <f>U6/$U$16</f>
        <v>1.5743571892258047E-2</v>
      </c>
      <c r="W6" s="10">
        <v>2.9139569889999999</v>
      </c>
      <c r="X6" s="16">
        <f>W6/$W$16</f>
        <v>4.9026419008720123E-2</v>
      </c>
    </row>
    <row r="7" spans="1:24" x14ac:dyDescent="0.3">
      <c r="A7">
        <v>2021</v>
      </c>
      <c r="B7" t="s">
        <v>29</v>
      </c>
      <c r="C7" t="s">
        <v>30</v>
      </c>
      <c r="D7">
        <v>3.3223982859999999</v>
      </c>
      <c r="E7" t="s">
        <v>6</v>
      </c>
      <c r="R7" s="15" t="s">
        <v>21</v>
      </c>
      <c r="S7" s="7">
        <v>1035</v>
      </c>
      <c r="T7" s="2">
        <f t="shared" ref="T7:T16" si="0">S7/$S$16</f>
        <v>0.2467222884386174</v>
      </c>
      <c r="U7" s="8">
        <v>381470</v>
      </c>
      <c r="V7" s="9">
        <f t="shared" ref="V7:V16" si="1">U7/$U$16</f>
        <v>0.14355683924320967</v>
      </c>
      <c r="W7" s="10">
        <v>3.3223982859999999</v>
      </c>
      <c r="X7" s="16">
        <f t="shared" ref="X7:X14" si="2">W7/$W$16</f>
        <v>5.5898316652637989E-2</v>
      </c>
    </row>
    <row r="8" spans="1:24" x14ac:dyDescent="0.3">
      <c r="A8">
        <v>2021</v>
      </c>
      <c r="B8" t="s">
        <v>29</v>
      </c>
      <c r="C8" t="s">
        <v>1</v>
      </c>
      <c r="D8">
        <v>9.0821446839999993</v>
      </c>
      <c r="E8" t="s">
        <v>6</v>
      </c>
      <c r="R8" s="15" t="s">
        <v>22</v>
      </c>
      <c r="S8" s="7">
        <v>35</v>
      </c>
      <c r="T8" s="2">
        <f t="shared" si="0"/>
        <v>8.3432657926102508E-3</v>
      </c>
      <c r="U8" s="8">
        <v>9835</v>
      </c>
      <c r="V8" s="9">
        <f t="shared" si="1"/>
        <v>3.7011600229558475E-3</v>
      </c>
      <c r="W8" s="10">
        <v>12.411458209999999</v>
      </c>
      <c r="X8" s="16">
        <f t="shared" si="2"/>
        <v>0.20881891977461836</v>
      </c>
    </row>
    <row r="9" spans="1:24" x14ac:dyDescent="0.3">
      <c r="A9">
        <v>2021</v>
      </c>
      <c r="B9" t="s">
        <v>29</v>
      </c>
      <c r="C9" t="s">
        <v>27</v>
      </c>
      <c r="D9">
        <v>1.9781223059999999</v>
      </c>
      <c r="E9" t="s">
        <v>6</v>
      </c>
      <c r="R9" s="15" t="s">
        <v>23</v>
      </c>
      <c r="S9" s="7">
        <v>0</v>
      </c>
      <c r="T9" s="2">
        <f t="shared" si="0"/>
        <v>0</v>
      </c>
      <c r="U9" s="8">
        <v>5370</v>
      </c>
      <c r="V9" s="9">
        <f t="shared" si="1"/>
        <v>2.0208672418172754E-3</v>
      </c>
      <c r="W9" s="10">
        <v>2.344924556</v>
      </c>
      <c r="X9" s="16">
        <f t="shared" si="2"/>
        <v>3.9452625505548601E-2</v>
      </c>
    </row>
    <row r="10" spans="1:24" x14ac:dyDescent="0.3">
      <c r="A10">
        <v>2021</v>
      </c>
      <c r="B10" t="s">
        <v>29</v>
      </c>
      <c r="C10" t="s">
        <v>21</v>
      </c>
      <c r="D10">
        <v>2.9139569889999999</v>
      </c>
      <c r="E10" t="s">
        <v>6</v>
      </c>
      <c r="R10" s="15" t="s">
        <v>24</v>
      </c>
      <c r="S10" s="7">
        <v>15</v>
      </c>
      <c r="T10" s="2">
        <f t="shared" si="0"/>
        <v>3.5756853396901071E-3</v>
      </c>
      <c r="U10" s="8">
        <v>30710</v>
      </c>
      <c r="V10" s="9">
        <f t="shared" si="1"/>
        <v>1.1556952140820954E-2</v>
      </c>
      <c r="W10" s="10">
        <v>5.3214011340000003</v>
      </c>
      <c r="X10" s="16">
        <f t="shared" si="2"/>
        <v>8.9530917132202889E-2</v>
      </c>
    </row>
    <row r="11" spans="1:24" x14ac:dyDescent="0.3">
      <c r="A11">
        <v>2021</v>
      </c>
      <c r="B11" t="s">
        <v>29</v>
      </c>
      <c r="C11" t="s">
        <v>23</v>
      </c>
      <c r="D11">
        <v>2.344924556</v>
      </c>
      <c r="E11" t="s">
        <v>6</v>
      </c>
      <c r="R11" s="15" t="s">
        <v>25</v>
      </c>
      <c r="S11" s="7">
        <v>10</v>
      </c>
      <c r="T11" s="2">
        <f t="shared" si="0"/>
        <v>2.3837902264600714E-3</v>
      </c>
      <c r="U11" s="8">
        <v>10365</v>
      </c>
      <c r="V11" s="9">
        <f t="shared" si="1"/>
        <v>3.9006124695411654E-3</v>
      </c>
      <c r="W11" s="10">
        <v>0.44867391600000001</v>
      </c>
      <c r="X11" s="16">
        <f t="shared" si="2"/>
        <v>7.5487989311908464E-3</v>
      </c>
    </row>
    <row r="12" spans="1:24" x14ac:dyDescent="0.3">
      <c r="A12">
        <v>2021</v>
      </c>
      <c r="B12" t="s">
        <v>29</v>
      </c>
      <c r="C12" t="s">
        <v>25</v>
      </c>
      <c r="D12">
        <v>0.44867391600000001</v>
      </c>
      <c r="E12" t="s">
        <v>6</v>
      </c>
      <c r="R12" s="15" t="s">
        <v>26</v>
      </c>
      <c r="S12" s="7">
        <v>2530</v>
      </c>
      <c r="T12" s="2">
        <f t="shared" si="0"/>
        <v>0.60309892729439807</v>
      </c>
      <c r="U12" s="8">
        <v>1984030</v>
      </c>
      <c r="V12" s="9">
        <f t="shared" si="1"/>
        <v>0.74664082565786383</v>
      </c>
      <c r="W12" s="10">
        <v>9.0821446839999993</v>
      </c>
      <c r="X12" s="16">
        <f t="shared" si="2"/>
        <v>0.1528042563622081</v>
      </c>
    </row>
    <row r="13" spans="1:24" x14ac:dyDescent="0.3">
      <c r="R13" s="15" t="s">
        <v>2</v>
      </c>
      <c r="S13" s="7">
        <v>350</v>
      </c>
      <c r="T13" s="2">
        <f t="shared" si="0"/>
        <v>8.3432657926102508E-2</v>
      </c>
      <c r="U13" s="8">
        <v>129535</v>
      </c>
      <c r="V13" s="9">
        <f t="shared" si="1"/>
        <v>4.8747306921564384E-2</v>
      </c>
      <c r="W13" s="10">
        <v>21.613383930000001</v>
      </c>
      <c r="X13" s="16">
        <f t="shared" si="2"/>
        <v>0.36363845477079487</v>
      </c>
    </row>
    <row r="14" spans="1:24" x14ac:dyDescent="0.3">
      <c r="R14" s="15" t="s">
        <v>27</v>
      </c>
      <c r="S14" s="7">
        <v>20</v>
      </c>
      <c r="T14" s="2">
        <f t="shared" si="0"/>
        <v>4.7675804529201428E-3</v>
      </c>
      <c r="U14" s="8">
        <v>7045</v>
      </c>
      <c r="V14" s="9">
        <f t="shared" si="1"/>
        <v>2.6512122381010623E-3</v>
      </c>
      <c r="W14" s="10">
        <v>1.9781223059999999</v>
      </c>
      <c r="X14" s="16">
        <f t="shared" si="2"/>
        <v>3.3281291862078233E-2</v>
      </c>
    </row>
    <row r="15" spans="1:24" x14ac:dyDescent="0.3">
      <c r="R15" s="15" t="s">
        <v>28</v>
      </c>
      <c r="S15" s="7">
        <v>130</v>
      </c>
      <c r="T15" s="2">
        <f t="shared" si="0"/>
        <v>3.098927294398093E-2</v>
      </c>
      <c r="U15" s="8"/>
      <c r="V15" s="9">
        <f t="shared" si="1"/>
        <v>0</v>
      </c>
      <c r="W15" s="6"/>
      <c r="X15" s="17"/>
    </row>
    <row r="16" spans="1:24" ht="15" thickBot="1" x14ac:dyDescent="0.35">
      <c r="R16" s="18" t="s">
        <v>4</v>
      </c>
      <c r="S16" s="19">
        <v>4195</v>
      </c>
      <c r="T16" s="20">
        <f t="shared" si="0"/>
        <v>1</v>
      </c>
      <c r="U16" s="21">
        <v>2657275</v>
      </c>
      <c r="V16" s="20">
        <f t="shared" si="1"/>
        <v>1</v>
      </c>
      <c r="W16" s="22">
        <f>SUM(W6:W14)</f>
        <v>59.436464010999998</v>
      </c>
      <c r="X16" s="23">
        <v>1</v>
      </c>
    </row>
    <row r="19" spans="18:19" x14ac:dyDescent="0.3">
      <c r="R19" t="s">
        <v>44</v>
      </c>
    </row>
    <row r="20" spans="18:19" x14ac:dyDescent="0.3">
      <c r="R20" t="s">
        <v>45</v>
      </c>
      <c r="S20" t="s">
        <v>43</v>
      </c>
    </row>
    <row r="21" spans="18:19" x14ac:dyDescent="0.3">
      <c r="R21" t="s">
        <v>46</v>
      </c>
      <c r="S21" s="34" t="s">
        <v>47</v>
      </c>
    </row>
  </sheetData>
  <mergeCells count="5">
    <mergeCell ref="S3:V3"/>
    <mergeCell ref="W3:X3"/>
    <mergeCell ref="S4:T4"/>
    <mergeCell ref="U4:V4"/>
    <mergeCell ref="W4:X4"/>
  </mergeCells>
  <hyperlinks>
    <hyperlink ref="S21" r:id="rId1" xr:uid="{688F1E0F-9271-4790-B3E6-871B8E94327A}"/>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36A2-17E3-486D-B05B-E9790D71B452}">
  <dimension ref="A1:X21"/>
  <sheetViews>
    <sheetView zoomScale="75" zoomScaleNormal="75" workbookViewId="0">
      <selection activeCell="B11" sqref="B11"/>
    </sheetView>
  </sheetViews>
  <sheetFormatPr defaultRowHeight="14.4" x14ac:dyDescent="0.3"/>
  <cols>
    <col min="3" max="3" width="46.109375" bestFit="1" customWidth="1"/>
    <col min="18" max="18" width="47.33203125" bestFit="1" customWidth="1"/>
    <col min="19" max="22" width="12.77734375" customWidth="1"/>
    <col min="23" max="24" width="15.77734375" customWidth="1"/>
  </cols>
  <sheetData>
    <row r="1" spans="1:24" x14ac:dyDescent="0.3">
      <c r="A1" s="1" t="s">
        <v>35</v>
      </c>
      <c r="F1" s="1" t="s">
        <v>36</v>
      </c>
      <c r="R1" s="1" t="s">
        <v>37</v>
      </c>
    </row>
    <row r="2" spans="1:24" ht="15" thickBot="1" x14ac:dyDescent="0.35"/>
    <row r="3" spans="1:24" ht="30" customHeight="1" x14ac:dyDescent="0.3">
      <c r="A3" s="3" t="s">
        <v>33</v>
      </c>
      <c r="B3" s="3" t="s">
        <v>32</v>
      </c>
      <c r="C3" s="3" t="s">
        <v>3</v>
      </c>
      <c r="D3" s="3" t="s">
        <v>31</v>
      </c>
      <c r="E3" s="3" t="s">
        <v>34</v>
      </c>
      <c r="R3" s="12"/>
      <c r="S3" s="26" t="s">
        <v>19</v>
      </c>
      <c r="T3" s="27"/>
      <c r="U3" s="27"/>
      <c r="V3" s="28"/>
      <c r="W3" s="24" t="s">
        <v>20</v>
      </c>
      <c r="X3" s="25"/>
    </row>
    <row r="4" spans="1:24" x14ac:dyDescent="0.3">
      <c r="A4">
        <v>2021</v>
      </c>
      <c r="B4" t="s">
        <v>10</v>
      </c>
      <c r="C4" t="s">
        <v>22</v>
      </c>
      <c r="D4">
        <v>144.7288326</v>
      </c>
      <c r="E4" t="s">
        <v>6</v>
      </c>
      <c r="R4" s="13" t="s">
        <v>18</v>
      </c>
      <c r="S4" s="29" t="s">
        <v>38</v>
      </c>
      <c r="T4" s="30"/>
      <c r="U4" s="31" t="s">
        <v>10</v>
      </c>
      <c r="V4" s="32"/>
      <c r="W4" s="29" t="s">
        <v>10</v>
      </c>
      <c r="X4" s="33"/>
    </row>
    <row r="5" spans="1:24" x14ac:dyDescent="0.3">
      <c r="A5">
        <v>2021</v>
      </c>
      <c r="B5" t="s">
        <v>10</v>
      </c>
      <c r="C5" t="s">
        <v>2</v>
      </c>
      <c r="D5">
        <v>23.373748280000001</v>
      </c>
      <c r="E5" t="s">
        <v>6</v>
      </c>
      <c r="R5" s="13"/>
      <c r="S5" s="5" t="s">
        <v>17</v>
      </c>
      <c r="T5" s="11" t="s">
        <v>16</v>
      </c>
      <c r="U5" s="4" t="s">
        <v>17</v>
      </c>
      <c r="V5" s="4" t="s">
        <v>16</v>
      </c>
      <c r="W5" s="5" t="s">
        <v>6</v>
      </c>
      <c r="X5" s="14" t="s">
        <v>16</v>
      </c>
    </row>
    <row r="6" spans="1:24" x14ac:dyDescent="0.3">
      <c r="A6">
        <v>2021</v>
      </c>
      <c r="B6" t="s">
        <v>10</v>
      </c>
      <c r="C6" t="s">
        <v>24</v>
      </c>
      <c r="D6">
        <v>18.141926260000002</v>
      </c>
      <c r="E6" t="s">
        <v>6</v>
      </c>
      <c r="R6" s="15" t="s">
        <v>1</v>
      </c>
      <c r="S6" s="7">
        <v>145</v>
      </c>
      <c r="T6" s="2">
        <f>S6/$S$16</f>
        <v>2.6508226691042046E-2</v>
      </c>
      <c r="U6" s="8">
        <v>59515</v>
      </c>
      <c r="V6" s="9">
        <f>U6/$U$16</f>
        <v>2.5928168756371495E-2</v>
      </c>
      <c r="W6" s="10">
        <v>19.763172659999999</v>
      </c>
      <c r="X6" s="16">
        <f>W6/$W$16</f>
        <v>7.7155045862251734E-2</v>
      </c>
    </row>
    <row r="7" spans="1:24" x14ac:dyDescent="0.3">
      <c r="A7">
        <v>2021</v>
      </c>
      <c r="B7" t="s">
        <v>10</v>
      </c>
      <c r="C7" t="s">
        <v>30</v>
      </c>
      <c r="D7">
        <v>20.35518901</v>
      </c>
      <c r="E7" t="s">
        <v>6</v>
      </c>
      <c r="R7" s="15" t="s">
        <v>21</v>
      </c>
      <c r="S7" s="7">
        <v>1070</v>
      </c>
      <c r="T7" s="2">
        <f t="shared" ref="T7:T16" si="0">S7/$S$16</f>
        <v>0.19561243144424131</v>
      </c>
      <c r="U7" s="8">
        <v>310610</v>
      </c>
      <c r="V7" s="9">
        <f t="shared" ref="V7:V16" si="1">U7/$U$16</f>
        <v>0.13531964206362346</v>
      </c>
      <c r="W7" s="10">
        <v>2.8894016429999998</v>
      </c>
      <c r="X7" s="16">
        <f t="shared" ref="X7:X14" si="2">W7/$W$16</f>
        <v>1.1280168428186495E-2</v>
      </c>
    </row>
    <row r="8" spans="1:24" x14ac:dyDescent="0.3">
      <c r="A8">
        <v>2021</v>
      </c>
      <c r="B8" t="s">
        <v>10</v>
      </c>
      <c r="C8" t="s">
        <v>1</v>
      </c>
      <c r="D8">
        <v>19.763172659999999</v>
      </c>
      <c r="E8" t="s">
        <v>6</v>
      </c>
      <c r="R8" s="15" t="s">
        <v>22</v>
      </c>
      <c r="S8" s="7">
        <v>335</v>
      </c>
      <c r="T8" s="2">
        <f t="shared" si="0"/>
        <v>6.1243144424131625E-2</v>
      </c>
      <c r="U8" s="8">
        <v>120130</v>
      </c>
      <c r="V8" s="9">
        <f t="shared" si="1"/>
        <v>5.2335560996436319E-2</v>
      </c>
      <c r="W8" s="10">
        <v>144.7288326</v>
      </c>
      <c r="X8" s="16">
        <f>W8/$W$16</f>
        <v>0.5650185781883037</v>
      </c>
    </row>
    <row r="9" spans="1:24" x14ac:dyDescent="0.3">
      <c r="A9">
        <v>2021</v>
      </c>
      <c r="B9" t="s">
        <v>10</v>
      </c>
      <c r="C9" t="s">
        <v>27</v>
      </c>
      <c r="D9">
        <v>4.1976779889999998</v>
      </c>
      <c r="E9" t="s">
        <v>6</v>
      </c>
      <c r="R9" s="15" t="s">
        <v>23</v>
      </c>
      <c r="S9" s="7">
        <v>0</v>
      </c>
      <c r="T9" s="2">
        <f t="shared" si="0"/>
        <v>0</v>
      </c>
      <c r="U9" s="8">
        <v>3430</v>
      </c>
      <c r="V9" s="9">
        <f t="shared" si="1"/>
        <v>1.4943059536982983E-3</v>
      </c>
      <c r="W9" s="10">
        <v>0.16397352800000001</v>
      </c>
      <c r="X9" s="16">
        <f t="shared" si="2"/>
        <v>6.4014949880194085E-4</v>
      </c>
    </row>
    <row r="10" spans="1:24" x14ac:dyDescent="0.3">
      <c r="A10">
        <v>2021</v>
      </c>
      <c r="B10" t="s">
        <v>10</v>
      </c>
      <c r="C10" t="s">
        <v>21</v>
      </c>
      <c r="D10">
        <v>2.8894016429999998</v>
      </c>
      <c r="E10" t="s">
        <v>6</v>
      </c>
      <c r="R10" s="15" t="s">
        <v>24</v>
      </c>
      <c r="S10" s="7">
        <v>125</v>
      </c>
      <c r="T10" s="2">
        <f t="shared" si="0"/>
        <v>2.2851919561243144E-2</v>
      </c>
      <c r="U10" s="8">
        <v>20620</v>
      </c>
      <c r="V10" s="9">
        <f t="shared" si="1"/>
        <v>8.9832620306877289E-3</v>
      </c>
      <c r="W10" s="10">
        <v>18.141926260000002</v>
      </c>
      <c r="X10" s="16">
        <f t="shared" si="2"/>
        <v>7.0825731106064688E-2</v>
      </c>
    </row>
    <row r="11" spans="1:24" x14ac:dyDescent="0.3">
      <c r="A11">
        <v>2021</v>
      </c>
      <c r="B11" t="s">
        <v>10</v>
      </c>
      <c r="C11" t="s">
        <v>23</v>
      </c>
      <c r="D11">
        <v>0.16397352800000001</v>
      </c>
      <c r="E11" t="s">
        <v>6</v>
      </c>
      <c r="R11" s="15" t="s">
        <v>25</v>
      </c>
      <c r="S11" s="7">
        <v>25</v>
      </c>
      <c r="T11" s="2">
        <f t="shared" si="0"/>
        <v>4.570383912248629E-3</v>
      </c>
      <c r="U11" s="8">
        <v>13660</v>
      </c>
      <c r="V11" s="9">
        <f t="shared" si="1"/>
        <v>5.9510843520462842E-3</v>
      </c>
      <c r="W11" s="10">
        <v>22.534881250000002</v>
      </c>
      <c r="X11" s="16">
        <f t="shared" si="2"/>
        <v>8.7975742875696095E-2</v>
      </c>
    </row>
    <row r="12" spans="1:24" x14ac:dyDescent="0.3">
      <c r="A12">
        <v>2021</v>
      </c>
      <c r="B12" t="s">
        <v>10</v>
      </c>
      <c r="C12" t="s">
        <v>25</v>
      </c>
      <c r="D12">
        <v>22.534881250000002</v>
      </c>
      <c r="E12" t="s">
        <v>6</v>
      </c>
      <c r="R12" s="15" t="s">
        <v>26</v>
      </c>
      <c r="S12" s="7">
        <v>3290</v>
      </c>
      <c r="T12" s="2">
        <f t="shared" si="0"/>
        <v>0.60146252285191959</v>
      </c>
      <c r="U12" s="8">
        <v>1576815</v>
      </c>
      <c r="V12" s="9">
        <f t="shared" si="1"/>
        <v>0.68695161585445552</v>
      </c>
      <c r="W12" s="10">
        <v>20.35518901</v>
      </c>
      <c r="X12" s="16">
        <f t="shared" si="2"/>
        <v>7.9466266303486952E-2</v>
      </c>
    </row>
    <row r="13" spans="1:24" x14ac:dyDescent="0.3">
      <c r="R13" s="15" t="s">
        <v>2</v>
      </c>
      <c r="S13" s="7">
        <v>250</v>
      </c>
      <c r="T13" s="2">
        <f t="shared" si="0"/>
        <v>4.5703839122486288E-2</v>
      </c>
      <c r="U13" s="8">
        <v>108910</v>
      </c>
      <c r="V13" s="9">
        <f t="shared" si="1"/>
        <v>4.7447481462764333E-2</v>
      </c>
      <c r="W13" s="10">
        <v>23.373748280000001</v>
      </c>
      <c r="X13" s="16">
        <f t="shared" si="2"/>
        <v>9.1250663622757008E-2</v>
      </c>
    </row>
    <row r="14" spans="1:24" x14ac:dyDescent="0.3">
      <c r="R14" s="15" t="s">
        <v>27</v>
      </c>
      <c r="S14" s="7">
        <v>10</v>
      </c>
      <c r="T14" s="2">
        <f t="shared" si="0"/>
        <v>1.8281535648994515E-3</v>
      </c>
      <c r="U14" s="8">
        <v>7205</v>
      </c>
      <c r="V14" s="9">
        <f t="shared" si="1"/>
        <v>3.1389138181913234E-3</v>
      </c>
      <c r="W14" s="10">
        <v>4.1976779889999998</v>
      </c>
      <c r="X14" s="16">
        <f t="shared" si="2"/>
        <v>1.6387654114451259E-2</v>
      </c>
    </row>
    <row r="15" spans="1:24" x14ac:dyDescent="0.3">
      <c r="R15" s="15" t="s">
        <v>28</v>
      </c>
      <c r="S15" s="7">
        <v>220</v>
      </c>
      <c r="T15" s="2">
        <f t="shared" si="0"/>
        <v>4.0219378427787937E-2</v>
      </c>
      <c r="U15" s="8"/>
      <c r="V15" s="9">
        <f t="shared" si="1"/>
        <v>0</v>
      </c>
      <c r="W15" s="6"/>
      <c r="X15" s="17"/>
    </row>
    <row r="16" spans="1:24" ht="15" thickBot="1" x14ac:dyDescent="0.35">
      <c r="R16" s="18" t="s">
        <v>4</v>
      </c>
      <c r="S16" s="19">
        <v>5470</v>
      </c>
      <c r="T16" s="20">
        <f t="shared" si="0"/>
        <v>1</v>
      </c>
      <c r="U16" s="21">
        <v>2295380</v>
      </c>
      <c r="V16" s="20">
        <f t="shared" si="1"/>
        <v>1</v>
      </c>
      <c r="W16" s="22">
        <f>SUM(W6:W14)</f>
        <v>256.14880322000005</v>
      </c>
      <c r="X16" s="23">
        <v>1</v>
      </c>
    </row>
    <row r="19" spans="18:19" x14ac:dyDescent="0.3">
      <c r="R19" t="s">
        <v>44</v>
      </c>
    </row>
    <row r="20" spans="18:19" x14ac:dyDescent="0.3">
      <c r="R20" t="s">
        <v>45</v>
      </c>
      <c r="S20" t="s">
        <v>43</v>
      </c>
    </row>
    <row r="21" spans="18:19" x14ac:dyDescent="0.3">
      <c r="R21" t="s">
        <v>46</v>
      </c>
      <c r="S21" s="34" t="s">
        <v>47</v>
      </c>
    </row>
  </sheetData>
  <mergeCells count="5">
    <mergeCell ref="S3:V3"/>
    <mergeCell ref="W3:X3"/>
    <mergeCell ref="S4:T4"/>
    <mergeCell ref="U4:V4"/>
    <mergeCell ref="W4:X4"/>
  </mergeCells>
  <hyperlinks>
    <hyperlink ref="S21" r:id="rId1" xr:uid="{4FBB006E-6A7C-4230-A2D0-F4C507D4F528}"/>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
  <sheetViews>
    <sheetView zoomScale="75" zoomScaleNormal="75" workbookViewId="0"/>
  </sheetViews>
  <sheetFormatPr defaultRowHeight="14.4" x14ac:dyDescent="0.3"/>
  <cols>
    <col min="1" max="1" width="6.6640625" bestFit="1" customWidth="1"/>
    <col min="2" max="2" width="24.5546875" bestFit="1" customWidth="1"/>
    <col min="3" max="3" width="26.6640625" bestFit="1" customWidth="1"/>
    <col min="4" max="4" width="12" bestFit="1" customWidth="1"/>
    <col min="5" max="5" width="5.77734375" bestFit="1" customWidth="1"/>
  </cols>
  <sheetData>
    <row r="1" spans="1:5" x14ac:dyDescent="0.3">
      <c r="A1" s="1" t="s">
        <v>33</v>
      </c>
      <c r="B1" s="1" t="s">
        <v>32</v>
      </c>
      <c r="C1" s="1" t="s">
        <v>3</v>
      </c>
      <c r="D1" s="3" t="s">
        <v>31</v>
      </c>
      <c r="E1" s="1" t="s">
        <v>34</v>
      </c>
    </row>
    <row r="2" spans="1:5" x14ac:dyDescent="0.3">
      <c r="A2">
        <v>2021</v>
      </c>
      <c r="B2" t="s">
        <v>5</v>
      </c>
      <c r="C2" t="s">
        <v>142</v>
      </c>
      <c r="D2">
        <v>670.42768660000002</v>
      </c>
      <c r="E2" t="s">
        <v>6</v>
      </c>
    </row>
    <row r="3" spans="1:5" x14ac:dyDescent="0.3">
      <c r="A3">
        <v>2021</v>
      </c>
      <c r="B3" t="s">
        <v>143</v>
      </c>
      <c r="C3" t="s">
        <v>140</v>
      </c>
      <c r="D3">
        <v>8.3360592380000007</v>
      </c>
      <c r="E3" t="s">
        <v>6</v>
      </c>
    </row>
    <row r="4" spans="1:5" x14ac:dyDescent="0.3">
      <c r="A4">
        <v>2021</v>
      </c>
      <c r="B4" t="s">
        <v>144</v>
      </c>
      <c r="C4" t="s">
        <v>140</v>
      </c>
      <c r="D4">
        <v>1.6269882229999999</v>
      </c>
      <c r="E4" t="s">
        <v>6</v>
      </c>
    </row>
    <row r="5" spans="1:5" x14ac:dyDescent="0.3">
      <c r="A5">
        <v>2021</v>
      </c>
      <c r="B5" t="s">
        <v>145</v>
      </c>
      <c r="C5" t="s">
        <v>140</v>
      </c>
      <c r="D5">
        <v>14.600005100000001</v>
      </c>
      <c r="E5" t="s">
        <v>6</v>
      </c>
    </row>
    <row r="6" spans="1:5" x14ac:dyDescent="0.3">
      <c r="A6">
        <v>2021</v>
      </c>
      <c r="B6" t="s">
        <v>146</v>
      </c>
      <c r="C6" t="s">
        <v>140</v>
      </c>
      <c r="D6">
        <v>11.86885185</v>
      </c>
      <c r="E6" t="s">
        <v>6</v>
      </c>
    </row>
    <row r="7" spans="1:5" x14ac:dyDescent="0.3">
      <c r="A7">
        <v>2021</v>
      </c>
      <c r="B7" t="s">
        <v>15</v>
      </c>
      <c r="C7" t="s">
        <v>140</v>
      </c>
      <c r="D7">
        <v>77.477607289999995</v>
      </c>
      <c r="E7" t="s">
        <v>6</v>
      </c>
    </row>
    <row r="8" spans="1:5" x14ac:dyDescent="0.3">
      <c r="A8">
        <v>2021</v>
      </c>
      <c r="B8" t="s">
        <v>7</v>
      </c>
      <c r="C8" t="s">
        <v>140</v>
      </c>
      <c r="D8">
        <v>150.5615727</v>
      </c>
      <c r="E8" t="s">
        <v>6</v>
      </c>
    </row>
    <row r="9" spans="1:5" x14ac:dyDescent="0.3">
      <c r="A9">
        <v>2021</v>
      </c>
      <c r="B9" t="s">
        <v>8</v>
      </c>
      <c r="C9" t="s">
        <v>140</v>
      </c>
      <c r="D9">
        <v>20.701853199999999</v>
      </c>
      <c r="E9" t="s">
        <v>6</v>
      </c>
    </row>
    <row r="10" spans="1:5" x14ac:dyDescent="0.3">
      <c r="A10">
        <v>2021</v>
      </c>
      <c r="B10" t="s">
        <v>9</v>
      </c>
      <c r="C10" t="s">
        <v>140</v>
      </c>
      <c r="D10">
        <v>67.106801070000003</v>
      </c>
      <c r="E10" t="s">
        <v>6</v>
      </c>
    </row>
    <row r="11" spans="1:5" x14ac:dyDescent="0.3">
      <c r="A11">
        <v>2021</v>
      </c>
      <c r="B11" t="s">
        <v>10</v>
      </c>
      <c r="C11" t="s">
        <v>140</v>
      </c>
      <c r="D11">
        <v>256.14880319999997</v>
      </c>
      <c r="E11" t="s">
        <v>6</v>
      </c>
    </row>
    <row r="12" spans="1:5" x14ac:dyDescent="0.3">
      <c r="A12">
        <v>2021</v>
      </c>
      <c r="B12" t="s">
        <v>29</v>
      </c>
      <c r="C12" t="s">
        <v>140</v>
      </c>
      <c r="D12">
        <v>59.436464010000002</v>
      </c>
      <c r="E12" t="s">
        <v>6</v>
      </c>
    </row>
    <row r="13" spans="1:5" x14ac:dyDescent="0.3">
      <c r="A13">
        <v>2021</v>
      </c>
      <c r="B13" t="s">
        <v>11</v>
      </c>
      <c r="C13" t="s">
        <v>141</v>
      </c>
      <c r="D13">
        <v>0.65007416200000001</v>
      </c>
      <c r="E13" t="s">
        <v>6</v>
      </c>
    </row>
    <row r="14" spans="1:5" x14ac:dyDescent="0.3">
      <c r="A14">
        <v>2021</v>
      </c>
      <c r="B14" t="s">
        <v>147</v>
      </c>
      <c r="C14" t="s">
        <v>141</v>
      </c>
      <c r="D14">
        <v>1.286647876</v>
      </c>
      <c r="E14" t="s">
        <v>6</v>
      </c>
    </row>
    <row r="15" spans="1:5" x14ac:dyDescent="0.3">
      <c r="A15">
        <v>2021</v>
      </c>
      <c r="B15" t="s">
        <v>12</v>
      </c>
      <c r="C15" t="s">
        <v>141</v>
      </c>
      <c r="D15">
        <v>0.62595863299999999</v>
      </c>
      <c r="E15"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Description des catégories</vt:lpstr>
      <vt:lpstr>ON GES, pop active par secteur</vt:lpstr>
      <vt:lpstr>CB GES, pop active par secteur</vt:lpstr>
      <vt:lpstr>AB GES, pop active par secteur</vt:lpstr>
      <vt:lpstr>totaux prov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 Ditor</cp:lastModifiedBy>
  <dcterms:created xsi:type="dcterms:W3CDTF">2023-10-13T21:12:55Z</dcterms:created>
  <dcterms:modified xsi:type="dcterms:W3CDTF">2023-12-29T22:24:47Z</dcterms:modified>
</cp:coreProperties>
</file>