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er\Documents\ACR\Community Analytics\Community Action for Workforce Development\green economy\"/>
    </mc:Choice>
  </mc:AlternateContent>
  <xr:revisionPtr revIDLastSave="0" documentId="13_ncr:1_{2BB0FC77-15E8-45BC-8014-4096F37E6E58}" xr6:coauthVersionLast="47" xr6:coauthVersionMax="47" xr10:uidLastSave="{00000000-0000-0000-0000-000000000000}"/>
  <bookViews>
    <workbookView xWindow="-108" yWindow="-108" windowWidth="23256" windowHeight="12576" tabRatio="859" activeTab="1" xr2:uid="{00000000-000D-0000-FFFF-FFFF00000000}"/>
  </bookViews>
  <sheets>
    <sheet name="Category Description" sheetId="5" r:id="rId1"/>
    <sheet name="ON GHG, labour force by sector" sheetId="8" r:id="rId2"/>
    <sheet name="BC GHG, labour force by sector" sheetId="11" r:id="rId3"/>
    <sheet name="AB GHG, labour force by sector" sheetId="10" r:id="rId4"/>
    <sheet name="prov totals" sheetId="3" r:id="rId5"/>
  </sheets>
  <definedNames>
    <definedName name="_1990" localSheetId="0">#REF!</definedName>
    <definedName name="_1990">#REF!</definedName>
    <definedName name="_1991">#REF!</definedName>
    <definedName name="_1992">#REF!</definedName>
    <definedName name="_1993">#REF!</definedName>
    <definedName name="_1994">#REF!</definedName>
    <definedName name="_1995">#REF!</definedName>
    <definedName name="_1996">#REF!</definedName>
    <definedName name="_1997">#REF!</definedName>
    <definedName name="_1998">#REF!</definedName>
    <definedName name="_1999">#REF!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007">#REF!</definedName>
    <definedName name="_2008">#REF!</definedName>
    <definedName name="_2009">#REF!</definedName>
    <definedName name="_2010">#REF!</definedName>
    <definedName name="_2011">#REF!</definedName>
    <definedName name="_2012">#REF!</definedName>
    <definedName name="_2013">#REF!</definedName>
    <definedName name="_2014">#REF!</definedName>
    <definedName name="_2015">#REF!</definedName>
    <definedName name="_2016">#REF!</definedName>
    <definedName name="_2017">#REF!</definedName>
    <definedName name="_2018">#REF!</definedName>
    <definedName name="_2019">#REF!</definedName>
    <definedName name="_2020">#REF!</definedName>
    <definedName name="_2021">#REF!</definedName>
    <definedName name="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6" i="10" l="1"/>
  <c r="V15" i="10"/>
  <c r="V14" i="10"/>
  <c r="V13" i="10"/>
  <c r="V12" i="10"/>
  <c r="V11" i="10"/>
  <c r="V10" i="10"/>
  <c r="V9" i="10"/>
  <c r="V8" i="10"/>
  <c r="V7" i="10"/>
  <c r="V6" i="10"/>
  <c r="T16" i="10"/>
  <c r="T15" i="10"/>
  <c r="T14" i="10"/>
  <c r="T13" i="10"/>
  <c r="T12" i="10"/>
  <c r="T11" i="10"/>
  <c r="T10" i="10"/>
  <c r="T9" i="10"/>
  <c r="T8" i="10"/>
  <c r="T7" i="10"/>
  <c r="T6" i="10"/>
  <c r="W16" i="10"/>
  <c r="X14" i="10" s="1"/>
  <c r="T16" i="11"/>
  <c r="T15" i="11"/>
  <c r="T14" i="11"/>
  <c r="T13" i="11"/>
  <c r="T12" i="11"/>
  <c r="T11" i="11"/>
  <c r="T10" i="11"/>
  <c r="T9" i="11"/>
  <c r="T8" i="11"/>
  <c r="T7" i="11"/>
  <c r="T6" i="11"/>
  <c r="V16" i="11"/>
  <c r="V15" i="11"/>
  <c r="V14" i="11"/>
  <c r="V13" i="11"/>
  <c r="V12" i="11"/>
  <c r="V11" i="11"/>
  <c r="V10" i="11"/>
  <c r="V9" i="11"/>
  <c r="V8" i="11"/>
  <c r="V7" i="11"/>
  <c r="V6" i="11"/>
  <c r="W16" i="11"/>
  <c r="X9" i="11" s="1"/>
  <c r="X8" i="10" l="1"/>
  <c r="X9" i="10"/>
  <c r="X11" i="10"/>
  <c r="X12" i="10"/>
  <c r="X13" i="10"/>
  <c r="X7" i="10"/>
  <c r="X10" i="10"/>
  <c r="X6" i="10"/>
  <c r="X11" i="11"/>
  <c r="X12" i="11"/>
  <c r="X13" i="11"/>
  <c r="X10" i="11"/>
  <c r="X6" i="11"/>
  <c r="X14" i="11"/>
  <c r="X7" i="11"/>
  <c r="X8" i="11"/>
  <c r="W16" i="8" l="1"/>
  <c r="X12" i="8" s="1"/>
  <c r="U15" i="8"/>
  <c r="V15" i="8" s="1"/>
  <c r="S15" i="8"/>
  <c r="T15" i="8" s="1"/>
  <c r="V7" i="8"/>
  <c r="V8" i="8"/>
  <c r="V9" i="8"/>
  <c r="V10" i="8"/>
  <c r="V11" i="8"/>
  <c r="V12" i="8"/>
  <c r="V13" i="8"/>
  <c r="V14" i="8"/>
  <c r="V6" i="8"/>
  <c r="X6" i="8" l="1"/>
  <c r="X11" i="8"/>
  <c r="X10" i="8"/>
  <c r="X9" i="8"/>
  <c r="X8" i="8"/>
  <c r="X7" i="8"/>
  <c r="X14" i="8"/>
  <c r="X13" i="8"/>
</calcChain>
</file>

<file path=xl/sharedStrings.xml><?xml version="1.0" encoding="utf-8"?>
<sst xmlns="http://schemas.openxmlformats.org/spreadsheetml/2006/main" count="344" uniqueCount="147">
  <si>
    <t>x</t>
  </si>
  <si>
    <t>Agriculture</t>
  </si>
  <si>
    <t>Light Manufacturing, Construction and Forest Resources</t>
  </si>
  <si>
    <t>Oil and Gas</t>
  </si>
  <si>
    <t>Coal Production</t>
  </si>
  <si>
    <t>Heavy Industry</t>
  </si>
  <si>
    <t>Electricity</t>
  </si>
  <si>
    <t>Buildings</t>
  </si>
  <si>
    <t>Transport</t>
  </si>
  <si>
    <t>Waste</t>
  </si>
  <si>
    <t>Year</t>
  </si>
  <si>
    <t>Region</t>
  </si>
  <si>
    <t>Source</t>
  </si>
  <si>
    <t>Total</t>
  </si>
  <si>
    <t>CO2eq</t>
  </si>
  <si>
    <t>Unit</t>
  </si>
  <si>
    <t>Canada</t>
  </si>
  <si>
    <t>Mt</t>
  </si>
  <si>
    <t>Newfoundland and Labrador</t>
  </si>
  <si>
    <t>Prince Edward Island</t>
  </si>
  <si>
    <t>Nova Scotia</t>
  </si>
  <si>
    <t>New Brunswick</t>
  </si>
  <si>
    <t>Quebec</t>
  </si>
  <si>
    <t>Ontario</t>
  </si>
  <si>
    <t>Manitoba</t>
  </si>
  <si>
    <t>Saskatchewan</t>
  </si>
  <si>
    <t>Alberta</t>
  </si>
  <si>
    <t>British Columbia</t>
  </si>
  <si>
    <t>Yukon</t>
  </si>
  <si>
    <t>Northwest Territories</t>
  </si>
  <si>
    <t>Nunavut</t>
  </si>
  <si>
    <t>National Inventory Total</t>
  </si>
  <si>
    <t>Provincial Inventory Total</t>
  </si>
  <si>
    <t>Territorial Inventory Total</t>
  </si>
  <si>
    <t>Table-A12-1</t>
  </si>
  <si>
    <t>Canadian Economic Sector Descriptions</t>
  </si>
  <si>
    <t>Economic Sector</t>
  </si>
  <si>
    <t>Description</t>
  </si>
  <si>
    <t>Upstream Oil and Gas</t>
  </si>
  <si>
    <t>Stationary combustion, onsite transportation, electricity and steam production, fugitive and process emissions from:</t>
  </si>
  <si>
    <t>Natural Gas Production and Processing</t>
  </si>
  <si>
    <t xml:space="preserve"> – natural gas production and processing</t>
  </si>
  <si>
    <t>Conventional Oil Production</t>
  </si>
  <si>
    <t>Emissions resulting from:</t>
  </si>
  <si>
    <t>Conventional Light Oil Production</t>
  </si>
  <si>
    <t xml:space="preserve"> – conventional light crude oil production</t>
  </si>
  <si>
    <t>Conventional Heavy Oil Production</t>
  </si>
  <si>
    <t xml:space="preserve"> – conventional heavy crude oil production</t>
  </si>
  <si>
    <t>Frontier Oil Production</t>
  </si>
  <si>
    <t xml:space="preserve"> – offshore and arctic production of crude oil</t>
  </si>
  <si>
    <t>Oil Sands (Mining, In-Situ, Upgrading)</t>
  </si>
  <si>
    <t>Mining and Extraction</t>
  </si>
  <si>
    <t xml:space="preserve"> – crude bitumen mining and extraction</t>
  </si>
  <si>
    <t>In-Situ</t>
  </si>
  <si>
    <t xml:space="preserve"> – in-situ extraction of crude bitumen in designated oil sands areas including primary extraction, cyclic steam stimulation (CSS), steam-assisted gravity drainage (SAGD) and other experimental techniques</t>
  </si>
  <si>
    <t>Upgrading</t>
  </si>
  <si>
    <t xml:space="preserve"> – crude bitumen and heavy oil upgrading to synthetic crude oil</t>
  </si>
  <si>
    <r>
      <t>Oil, Natural Gas and CO</t>
    </r>
    <r>
      <rPr>
        <vertAlign val="subscript"/>
        <sz val="10"/>
        <rFont val="Calibri"/>
        <family val="2"/>
        <scheme val="minor"/>
      </rPr>
      <t>2</t>
    </r>
    <r>
      <rPr>
        <sz val="10"/>
        <rFont val="Calibri"/>
        <family val="2"/>
        <scheme val="minor"/>
      </rPr>
      <t xml:space="preserve"> Transmission</t>
    </r>
  </si>
  <si>
    <t>Combustion and fugitive emissions from the transport and storage of crude oil and natural gas.</t>
  </si>
  <si>
    <t>Downstream Oil and Gas</t>
  </si>
  <si>
    <t>Petroleum Refining</t>
  </si>
  <si>
    <t xml:space="preserve"> – stationary combustion, onsite transportation, electricity and steam production, fugitive and process emissions from petroleum refining industries</t>
  </si>
  <si>
    <t>Natural Gas Distribution</t>
  </si>
  <si>
    <t xml:space="preserve"> – combustion and fugitive emissions from local distribution of natural gas up to and including the natural gas meter</t>
  </si>
  <si>
    <t>Combustion and process emissions from utility electricity generation, steam production (for sale) and transmission. Excludes utility owned cogeneration at industrial sites. Includes post-meter, unintentional leaks from natural gas consumption.</t>
  </si>
  <si>
    <t xml:space="preserve">Transport   </t>
  </si>
  <si>
    <t>Mobile related emissions including all fossil fuels and non-CO2 emission from biofuels. Includes post-meter, unintentional leaks from natural gas powered vehicles.</t>
  </si>
  <si>
    <t>Passenger Transport</t>
  </si>
  <si>
    <t>Mobile related combustion, process and refrigerant emissions from the vehicles that primarily move people around.</t>
  </si>
  <si>
    <t>Cars, Light Trucks and Motorcycles</t>
  </si>
  <si>
    <t xml:space="preserve"> – light duty cars and trucks up to 8500 lb. GVWR and motorcycles</t>
  </si>
  <si>
    <t>Bus, Rail and Aviation</t>
  </si>
  <si>
    <t xml:space="preserve"> – all buses and the passenger component of rail and aviation</t>
  </si>
  <si>
    <t>Freight Transport</t>
  </si>
  <si>
    <r>
      <t>Mobile related combustion, process and refrigerant emissions from the vehicles that primarily move cargo or freight around</t>
    </r>
    <r>
      <rPr>
        <strike/>
        <sz val="10"/>
        <rFont val="Calibri"/>
        <family val="2"/>
        <scheme val="minor"/>
      </rPr>
      <t>.</t>
    </r>
  </si>
  <si>
    <t>Heavy Duty Trucks, Rail</t>
  </si>
  <si>
    <t xml:space="preserve"> – Vehicles above 8500 lb GVWR and the freight component of rail</t>
  </si>
  <si>
    <t>Aviation and Marine</t>
  </si>
  <si>
    <t xml:space="preserve"> – cargo component of aviation and all domestic navigation (inclusive of all fishing and military operations)</t>
  </si>
  <si>
    <t>Other: Recreational, Commercial and Residential</t>
  </si>
  <si>
    <t>Combustion emissions from the non-industrial use of off-road engines (e.g., ATVs, snowmobiles, personal watercraft), including portable engines (e.g., generators, lawn mowers, chain saws). Includes post-meter, unintentional leaks from natural gas powered engines.</t>
  </si>
  <si>
    <t>Stationary combustion, onsite transportation, electricity and steam production, and process emissions. Includes post-meter, unintentional leaks from natural gas consumption.</t>
  </si>
  <si>
    <t>Mining</t>
  </si>
  <si>
    <t xml:space="preserve"> – metal and non-metal mines, stone quarries, and gravel pits</t>
  </si>
  <si>
    <t>Smelting and Refining (Non-Ferrous Metals)</t>
  </si>
  <si>
    <t xml:space="preserve"> – non-ferrous metals (aluminium, magnesium and other production)</t>
  </si>
  <si>
    <t>Pulp and Paper</t>
  </si>
  <si>
    <t xml:space="preserve"> – pulp and paper (primarily pulp, paper, and paper product manufacturers)</t>
  </si>
  <si>
    <t>Iron and Steel</t>
  </si>
  <si>
    <t xml:space="preserve"> – Iron and steel  (steel foundries, casting, rolling mills and iron making)</t>
  </si>
  <si>
    <t>Cement</t>
  </si>
  <si>
    <t xml:space="preserve"> – cement and other non-metallic mineral production</t>
  </si>
  <si>
    <t>Lime and Gypsum</t>
  </si>
  <si>
    <t xml:space="preserve"> – lime and gypsum product manufacturing</t>
  </si>
  <si>
    <t>Chemicals and Fertilizers</t>
  </si>
  <si>
    <t xml:space="preserve"> – chemical (fertilizer manufacturing, organic and inorganic chemical manufacturing)</t>
  </si>
  <si>
    <t>Stationary combustion and process (i.e. air conditioning) emissions, including post-meter, unintentional leaks from natural gas appliances from:</t>
  </si>
  <si>
    <t>Service Industry</t>
  </si>
  <si>
    <t xml:space="preserve"> – service industries related to mining, communication, wholesale and retail trade, finance and insurance, real estate, education, etc.; offices, health, arts, accommodation, food, information &amp; cultural;  Federal, provincial and municipal establishments; National Defence and Canadian Coast Guard; Train stations, airports and warehouses</t>
  </si>
  <si>
    <t>Residential</t>
  </si>
  <si>
    <t xml:space="preserve"> – personal residences (homes, apartment hotels, condominiums and farm houses)</t>
  </si>
  <si>
    <t>On Farm Fuel Use</t>
  </si>
  <si>
    <t>– stationary combustion, onsite transportation and process emissions from the agricultural, hunting and trapping industry (excluding food processing, farm machinery manufacturing, and repair); includes post-meter, unintentional leaks from natural gas consumption</t>
  </si>
  <si>
    <t>Crop Production</t>
  </si>
  <si>
    <t xml:space="preserve"> – Application of biosolids and inorganic nitrogen fertilizers, decomposition of crop residues, loss of soil organic carbon, cultivation of organic soils, indirect emissions from leaching and volatilization, field burning of agricultural residues, liming, and urea application</t>
  </si>
  <si>
    <t>Animal Production</t>
  </si>
  <si>
    <t xml:space="preserve"> – Animal housing, manure storage, manure deposited by grazing animals, and application of manure to managed soils</t>
  </si>
  <si>
    <r>
      <t>Non-CO</t>
    </r>
    <r>
      <rPr>
        <vertAlign val="subscript"/>
        <sz val="10"/>
        <rFont val="Calibri"/>
        <family val="2"/>
        <scheme val="minor"/>
      </rPr>
      <t>2</t>
    </r>
    <r>
      <rPr>
        <sz val="10"/>
        <rFont val="Calibri"/>
        <family val="2"/>
        <scheme val="minor"/>
      </rPr>
      <t xml:space="preserve"> Emissions from biomass resulting from:</t>
    </r>
  </si>
  <si>
    <t>Solid Waste</t>
  </si>
  <si>
    <t xml:space="preserve"> – municipal solid waste management sites (landfills), dedicated wood waste landfills, and other treatment of municipal solid waste</t>
  </si>
  <si>
    <t>Wastewater</t>
  </si>
  <si>
    <t xml:space="preserve"> – municipal and industrial wastewater treatment</t>
  </si>
  <si>
    <t>Waste Incineration</t>
  </si>
  <si>
    <t xml:space="preserve"> – municipal solid, hazardous and clinical waste, and sewage sludge incineration</t>
  </si>
  <si>
    <t>Stationary combustion, onsite transportation and fugitive emissions from underground and surface coal mines. Includes post-meter, unintentional leaks from natural gas consumption.</t>
  </si>
  <si>
    <t>Stationary combustion, onsite transportation, electricity and steam production, and process emissions, including post-meter, unintentional leaks from natural gas consumption from (excluding LULUCF):</t>
  </si>
  <si>
    <t>Light Manufacturing</t>
  </si>
  <si>
    <t>– all other manufacturing industries not included in the Heavy Industry category above</t>
  </si>
  <si>
    <t>Construction</t>
  </si>
  <si>
    <t>– construction of  buildings, highways etc.</t>
  </si>
  <si>
    <t>Forest Resources</t>
  </si>
  <si>
    <t>– forestry and logging service industry</t>
  </si>
  <si>
    <t>Residential Buildings and Service Industries</t>
  </si>
  <si>
    <t>Arnprior</t>
  </si>
  <si>
    <t>Labour force population by economic sector</t>
  </si>
  <si>
    <t>Unclassified</t>
  </si>
  <si>
    <t>Coal</t>
  </si>
  <si>
    <t>Service Industries (and residential buildings)</t>
  </si>
  <si>
    <t>%</t>
  </si>
  <si>
    <t>#</t>
  </si>
  <si>
    <t>Greenhouse gas emissions by economic sector</t>
  </si>
  <si>
    <t>Figure: Alberta's 2021 greenhouse gas emissions by economic sector</t>
  </si>
  <si>
    <t>Table: Alberta's 2021 greenhouse gas emissions by economic sector</t>
  </si>
  <si>
    <t>Table: Labour force population and greenhouse gas emissions by economic sector</t>
  </si>
  <si>
    <t>Figure: British Columbia's 2021 greenhouse gas emissions by economic sector</t>
  </si>
  <si>
    <t>Table: British Columbia's 2021 greenhouse gas emissions by economic sector</t>
  </si>
  <si>
    <t>Figure: Ontario's 2021 greenhouse gas emissions by economic sector</t>
  </si>
  <si>
    <t>Table: Ontario's 2021 greenhouse gas emissions by economic sector</t>
  </si>
  <si>
    <t>Source:</t>
  </si>
  <si>
    <t>Canada's Official Greenhouse Gas Inventory</t>
  </si>
  <si>
    <t>https://data-donnees.az.ec.gc.ca/data/substances/monitor/canada-s-official-greenhouse-gas-inventory?lang=en</t>
  </si>
  <si>
    <t>URL:</t>
  </si>
  <si>
    <t>Slave Lake catchment area</t>
  </si>
  <si>
    <t>Golden catchment area</t>
  </si>
  <si>
    <t>Sources:</t>
  </si>
  <si>
    <t>2021 Census, custom tabulation</t>
  </si>
  <si>
    <t>https://communitydata.ca/data/north-american-industry-classification-system-naics-2017-428a-labour-force-status-3-age-15a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</si>
</sst>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Arial"/>
      <family val="2"/>
    </font>
    <font>
      <b/>
      <sz val="12"/>
      <name val="Times New Roman"/>
      <family val="1"/>
    </font>
    <font>
      <b/>
      <sz val="10"/>
      <color rgb="FF0070C0"/>
      <name val="Calibri"/>
      <family val="2"/>
      <scheme val="minor"/>
    </font>
    <font>
      <sz val="10"/>
      <name val="Calibri"/>
      <family val="2"/>
      <scheme val="minor"/>
    </font>
    <font>
      <b/>
      <sz val="10"/>
      <name val="Calibri"/>
      <family val="2"/>
      <scheme val="minor"/>
    </font>
    <font>
      <sz val="10"/>
      <name val="Arial"/>
      <family val="2"/>
    </font>
    <font>
      <vertAlign val="subscript"/>
      <sz val="10"/>
      <name val="Calibri"/>
      <family val="2"/>
      <scheme val="minor"/>
    </font>
    <font>
      <sz val="11"/>
      <name val="Calibri"/>
      <family val="2"/>
      <scheme val="minor"/>
    </font>
    <font>
      <strike/>
      <sz val="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double">
        <color auto="1"/>
      </left>
      <right/>
      <top/>
      <bottom/>
      <diagonal/>
    </border>
    <border>
      <left style="double">
        <color auto="1"/>
      </left>
      <right/>
      <top/>
      <bottom style="thin">
        <color indexed="64"/>
      </bottom>
      <diagonal/>
    </border>
    <border>
      <left style="thin">
        <color indexed="64"/>
      </left>
      <right/>
      <top/>
      <bottom style="thin">
        <color indexed="64"/>
      </bottom>
      <diagonal/>
    </border>
    <border>
      <left/>
      <right style="double">
        <color auto="1"/>
      </right>
      <top/>
      <bottom style="thin">
        <color indexed="64"/>
      </bottom>
      <diagonal/>
    </border>
    <border>
      <left style="thin">
        <color indexed="64"/>
      </left>
      <right/>
      <top/>
      <bottom/>
      <diagonal/>
    </border>
    <border>
      <left/>
      <right style="double">
        <color auto="1"/>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double">
        <color auto="1"/>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right style="medium">
        <color indexed="64"/>
      </right>
      <top style="medium">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3" fillId="0" borderId="0"/>
  </cellStyleXfs>
  <cellXfs count="73">
    <xf numFmtId="0" fontId="0" fillId="0" borderId="0" xfId="0"/>
    <xf numFmtId="0" fontId="18" fillId="33" borderId="0" xfId="0" applyFont="1" applyFill="1"/>
    <xf numFmtId="0" fontId="20" fillId="33" borderId="0" xfId="42" applyFont="1" applyFill="1" applyAlignment="1">
      <alignment horizontal="left" vertical="center" wrapText="1"/>
    </xf>
    <xf numFmtId="0" fontId="21" fillId="33" borderId="0" xfId="0" applyFont="1" applyFill="1"/>
    <xf numFmtId="0" fontId="22" fillId="33" borderId="0" xfId="0" applyFont="1" applyFill="1"/>
    <xf numFmtId="0" fontId="22" fillId="33" borderId="0" xfId="42" applyFont="1" applyFill="1" applyAlignment="1">
      <alignment horizontal="left" vertical="center" wrapText="1"/>
    </xf>
    <xf numFmtId="0" fontId="22" fillId="33" borderId="10" xfId="0" applyFont="1" applyFill="1" applyBorder="1"/>
    <xf numFmtId="0" fontId="22" fillId="33" borderId="11" xfId="42" applyFont="1" applyFill="1" applyBorder="1" applyAlignment="1">
      <alignment horizontal="left" vertical="center" wrapText="1"/>
    </xf>
    <xf numFmtId="0" fontId="22" fillId="0" borderId="12" xfId="43" quotePrefix="1" applyFont="1" applyBorder="1"/>
    <xf numFmtId="0" fontId="21" fillId="0" borderId="13" xfId="0" applyFont="1" applyBorder="1" applyAlignment="1">
      <alignment wrapText="1"/>
    </xf>
    <xf numFmtId="0" fontId="21" fillId="0" borderId="12" xfId="43" quotePrefix="1" applyFont="1" applyBorder="1" applyAlignment="1">
      <alignment horizontal="left" indent="2"/>
    </xf>
    <xf numFmtId="0" fontId="21" fillId="0" borderId="12" xfId="43" quotePrefix="1" applyFont="1" applyBorder="1" applyAlignment="1">
      <alignment horizontal="left" indent="3"/>
    </xf>
    <xf numFmtId="0" fontId="21" fillId="0" borderId="13" xfId="0" quotePrefix="1" applyFont="1" applyBorder="1" applyAlignment="1">
      <alignment horizontal="left" wrapText="1" indent="1"/>
    </xf>
    <xf numFmtId="0" fontId="21" fillId="0" borderId="12" xfId="43" quotePrefix="1" applyFont="1" applyBorder="1" applyAlignment="1">
      <alignment horizontal="left" indent="4"/>
    </xf>
    <xf numFmtId="0" fontId="21" fillId="0" borderId="12" xfId="43" quotePrefix="1" applyFont="1" applyBorder="1" applyAlignment="1">
      <alignment horizontal="left" vertical="center" indent="4"/>
    </xf>
    <xf numFmtId="49" fontId="21" fillId="0" borderId="13" xfId="42" quotePrefix="1" applyNumberFormat="1" applyFont="1" applyBorder="1" applyAlignment="1">
      <alignment horizontal="left" vertical="top" wrapText="1"/>
    </xf>
    <xf numFmtId="0" fontId="21" fillId="0" borderId="13" xfId="0" quotePrefix="1" applyFont="1" applyBorder="1" applyAlignment="1">
      <alignment horizontal="left" wrapText="1"/>
    </xf>
    <xf numFmtId="0" fontId="22" fillId="0" borderId="14" xfId="43" quotePrefix="1" applyFont="1" applyBorder="1" applyAlignment="1">
      <alignment vertical="center"/>
    </xf>
    <xf numFmtId="49" fontId="21" fillId="0" borderId="15" xfId="42" applyNumberFormat="1" applyFont="1" applyBorder="1" applyAlignment="1">
      <alignment vertical="top" wrapText="1"/>
    </xf>
    <xf numFmtId="0" fontId="22" fillId="0" borderId="12" xfId="0" applyFont="1" applyBorder="1" applyAlignment="1">
      <alignment vertical="center"/>
    </xf>
    <xf numFmtId="0" fontId="25" fillId="33" borderId="0" xfId="0" applyFont="1" applyFill="1"/>
    <xf numFmtId="0" fontId="21" fillId="0" borderId="12" xfId="43" quotePrefix="1" applyFont="1" applyBorder="1" applyAlignment="1">
      <alignment horizontal="left" vertical="center" indent="2"/>
    </xf>
    <xf numFmtId="0" fontId="22" fillId="0" borderId="16" xfId="43" applyFont="1" applyBorder="1" applyAlignment="1">
      <alignment vertical="center"/>
    </xf>
    <xf numFmtId="0" fontId="21" fillId="0" borderId="17" xfId="0" applyFont="1" applyBorder="1" applyAlignment="1">
      <alignment wrapText="1"/>
    </xf>
    <xf numFmtId="49" fontId="21" fillId="0" borderId="13" xfId="42" quotePrefix="1" applyNumberFormat="1" applyFont="1" applyBorder="1" applyAlignment="1">
      <alignment horizontal="left" vertical="top" wrapText="1" indent="1"/>
    </xf>
    <xf numFmtId="0" fontId="21" fillId="0" borderId="12" xfId="43" applyFont="1" applyBorder="1" applyAlignment="1">
      <alignment horizontal="left" indent="2"/>
    </xf>
    <xf numFmtId="0" fontId="21" fillId="0" borderId="18" xfId="43" quotePrefix="1" applyFont="1" applyBorder="1" applyAlignment="1">
      <alignment horizontal="left" indent="2"/>
    </xf>
    <xf numFmtId="49" fontId="21" fillId="0" borderId="19" xfId="42" quotePrefix="1" applyNumberFormat="1" applyFont="1" applyBorder="1" applyAlignment="1">
      <alignment horizontal="left" vertical="top" wrapText="1" indent="1"/>
    </xf>
    <xf numFmtId="0" fontId="22" fillId="0" borderId="12" xfId="43" applyFont="1" applyBorder="1" applyAlignment="1">
      <alignment horizontal="left"/>
    </xf>
    <xf numFmtId="0" fontId="22" fillId="0" borderId="16" xfId="43" quotePrefix="1" applyFont="1" applyBorder="1"/>
    <xf numFmtId="49" fontId="21" fillId="0" borderId="13" xfId="42" quotePrefix="1" applyNumberFormat="1" applyFont="1" applyBorder="1" applyAlignment="1">
      <alignment vertical="top" wrapText="1"/>
    </xf>
    <xf numFmtId="0" fontId="21" fillId="0" borderId="12" xfId="43" applyFont="1" applyBorder="1" applyAlignment="1">
      <alignment horizontal="left" vertical="center" indent="2"/>
    </xf>
    <xf numFmtId="0" fontId="21" fillId="0" borderId="13" xfId="0" quotePrefix="1" applyFont="1" applyBorder="1" applyAlignment="1">
      <alignment wrapText="1"/>
    </xf>
    <xf numFmtId="0" fontId="21" fillId="0" borderId="18" xfId="43" applyFont="1" applyBorder="1" applyAlignment="1">
      <alignment horizontal="left" indent="2"/>
    </xf>
    <xf numFmtId="0" fontId="21" fillId="0" borderId="19" xfId="0" quotePrefix="1" applyFont="1" applyBorder="1" applyAlignment="1">
      <alignment wrapText="1"/>
    </xf>
    <xf numFmtId="49" fontId="21" fillId="0" borderId="15" xfId="42" quotePrefix="1" applyNumberFormat="1" applyFont="1" applyBorder="1" applyAlignment="1">
      <alignment vertical="top" wrapText="1"/>
    </xf>
    <xf numFmtId="0" fontId="21" fillId="0" borderId="20" xfId="43" quotePrefix="1" applyFont="1" applyBorder="1" applyAlignment="1">
      <alignment horizontal="left" indent="2"/>
    </xf>
    <xf numFmtId="0" fontId="21" fillId="0" borderId="21" xfId="0" quotePrefix="1" applyFont="1" applyBorder="1" applyAlignment="1">
      <alignment horizontal="left" wrapText="1" indent="1"/>
    </xf>
    <xf numFmtId="49" fontId="21" fillId="33" borderId="0" xfId="42" applyNumberFormat="1" applyFont="1" applyFill="1" applyAlignment="1">
      <alignment vertical="top" wrapText="1"/>
    </xf>
    <xf numFmtId="0" fontId="21" fillId="33" borderId="0" xfId="0" applyFont="1" applyFill="1" applyAlignment="1">
      <alignment wrapText="1"/>
    </xf>
    <xf numFmtId="0" fontId="16" fillId="0" borderId="0" xfId="0" applyFont="1"/>
    <xf numFmtId="164" fontId="0" fillId="0" borderId="0" xfId="0" applyNumberFormat="1"/>
    <xf numFmtId="0" fontId="16" fillId="0" borderId="22" xfId="0" applyFont="1" applyBorder="1"/>
    <xf numFmtId="0" fontId="16" fillId="0" borderId="22" xfId="0" applyFont="1" applyBorder="1" applyAlignment="1">
      <alignment horizontal="center"/>
    </xf>
    <xf numFmtId="0" fontId="16" fillId="0" borderId="24" xfId="0" applyFont="1" applyBorder="1" applyAlignment="1">
      <alignment horizontal="center"/>
    </xf>
    <xf numFmtId="0" fontId="0" fillId="0" borderId="23" xfId="0" applyBorder="1"/>
    <xf numFmtId="3" fontId="0" fillId="0" borderId="23" xfId="0" applyNumberFormat="1" applyBorder="1"/>
    <xf numFmtId="3" fontId="0" fillId="0" borderId="27" xfId="0" applyNumberFormat="1" applyBorder="1"/>
    <xf numFmtId="164" fontId="0" fillId="0" borderId="28" xfId="0" applyNumberFormat="1" applyBorder="1"/>
    <xf numFmtId="4" fontId="0" fillId="0" borderId="23" xfId="0" applyNumberFormat="1" applyBorder="1"/>
    <xf numFmtId="0" fontId="16" fillId="0" borderId="29" xfId="0" applyFont="1" applyBorder="1" applyAlignment="1">
      <alignment horizontal="center"/>
    </xf>
    <xf numFmtId="0" fontId="0" fillId="0" borderId="30" xfId="0" applyBorder="1"/>
    <xf numFmtId="0" fontId="16" fillId="0" borderId="18" xfId="0" applyFont="1" applyBorder="1"/>
    <xf numFmtId="0" fontId="16" fillId="0" borderId="19" xfId="0" applyFont="1" applyBorder="1" applyAlignment="1">
      <alignment horizontal="center"/>
    </xf>
    <xf numFmtId="0" fontId="0" fillId="0" borderId="12" xfId="0" applyBorder="1"/>
    <xf numFmtId="164" fontId="0" fillId="0" borderId="13" xfId="0" applyNumberFormat="1" applyBorder="1"/>
    <xf numFmtId="0" fontId="0" fillId="0" borderId="13" xfId="0" applyBorder="1"/>
    <xf numFmtId="0" fontId="0" fillId="0" borderId="20" xfId="0" applyBorder="1"/>
    <xf numFmtId="3" fontId="0" fillId="0" borderId="31" xfId="0" applyNumberFormat="1" applyBorder="1"/>
    <xf numFmtId="164" fontId="0" fillId="0" borderId="32" xfId="0" applyNumberFormat="1" applyBorder="1"/>
    <xf numFmtId="3" fontId="0" fillId="0" borderId="33" xfId="0" applyNumberFormat="1" applyBorder="1"/>
    <xf numFmtId="4" fontId="0" fillId="0" borderId="31" xfId="0" applyNumberFormat="1" applyBorder="1"/>
    <xf numFmtId="164" fontId="0" fillId="0" borderId="21" xfId="0" applyNumberFormat="1" applyBorder="1"/>
    <xf numFmtId="0" fontId="16" fillId="0" borderId="3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24" xfId="0" applyFont="1" applyBorder="1" applyAlignment="1">
      <alignment horizontal="center"/>
    </xf>
    <xf numFmtId="0" fontId="16" fillId="0" borderId="22"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16" fillId="0" borderId="19" xfId="0" applyFont="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11040579-E-Annex15-rev-EDITS found after 4-15-2011-TO DO" xfId="42" xr:uid="{2005E696-02CA-4A57-B30B-55D00222539B}"/>
    <cellStyle name="Normal_Format-TrendsTables" xfId="43" xr:uid="{0AE2251A-2E97-41CF-9AE8-218D8E5EE12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DB-4E47-B1E3-9E275C2A68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DB-4E47-B1E3-9E275C2A68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3DB-4E47-B1E3-9E275C2A68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3DB-4E47-B1E3-9E275C2A68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3DB-4E47-B1E3-9E275C2A68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DB-4E47-B1E3-9E275C2A689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3DB-4E47-B1E3-9E275C2A689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91E-44BD-A61E-23B8A113713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CA9-456E-976C-2C809495A074}"/>
              </c:ext>
            </c:extLst>
          </c:dPt>
          <c:dLbls>
            <c:dLbl>
              <c:idx val="5"/>
              <c:layout>
                <c:manualLayout>
                  <c:x val="-3.8659720221268686E-2"/>
                  <c:y val="3.03558505502835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3DB-4E47-B1E3-9E275C2A689B}"/>
                </c:ext>
              </c:extLst>
            </c:dLbl>
            <c:dLbl>
              <c:idx val="6"/>
              <c:layout>
                <c:manualLayout>
                  <c:x val="3.5803007530507509E-3"/>
                  <c:y val="-6.045195617335278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3DB-4E47-B1E3-9E275C2A689B}"/>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'ON GHG, labour force by sector'!$C$4:$C$11</c:f>
              <c:strCache>
                <c:ptCount val="8"/>
                <c:pt idx="0">
                  <c:v>Oil and Gas</c:v>
                </c:pt>
                <c:pt idx="1">
                  <c:v>Transport</c:v>
                </c:pt>
                <c:pt idx="2">
                  <c:v>Heavy Industry</c:v>
                </c:pt>
                <c:pt idx="3">
                  <c:v>Light Manufacturing, Construction and Forest Resources</c:v>
                </c:pt>
                <c:pt idx="4">
                  <c:v>Residential Buildings and Service Industries</c:v>
                </c:pt>
                <c:pt idx="5">
                  <c:v>Waste</c:v>
                </c:pt>
                <c:pt idx="6">
                  <c:v>Agriculture</c:v>
                </c:pt>
                <c:pt idx="7">
                  <c:v>Electricity</c:v>
                </c:pt>
              </c:strCache>
            </c:strRef>
          </c:cat>
          <c:val>
            <c:numRef>
              <c:f>'ON GHG, labour force by sector'!$D$4:$D$11</c:f>
              <c:numCache>
                <c:formatCode>General</c:formatCode>
                <c:ptCount val="8"/>
                <c:pt idx="0">
                  <c:v>7.69621814</c:v>
                </c:pt>
                <c:pt idx="1">
                  <c:v>47.224012379999998</c:v>
                </c:pt>
                <c:pt idx="2">
                  <c:v>27.592974359999999</c:v>
                </c:pt>
                <c:pt idx="3">
                  <c:v>8.8289658969999998</c:v>
                </c:pt>
                <c:pt idx="4">
                  <c:v>37.611126110000001</c:v>
                </c:pt>
                <c:pt idx="5">
                  <c:v>6.1392988419999996</c:v>
                </c:pt>
                <c:pt idx="6">
                  <c:v>12.11414752</c:v>
                </c:pt>
                <c:pt idx="7">
                  <c:v>3.354829472</c:v>
                </c:pt>
              </c:numCache>
            </c:numRef>
          </c:val>
          <c:extLst>
            <c:ext xmlns:c16="http://schemas.microsoft.com/office/drawing/2014/chart" uri="{C3380CC4-5D6E-409C-BE32-E72D297353CC}">
              <c16:uniqueId val="{0000000E-43DB-4E47-B1E3-9E275C2A689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034-42FD-98B5-7EABEE043EF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034-42FD-98B5-7EABEE043EF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034-42FD-98B5-7EABEE043EF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034-42FD-98B5-7EABEE043EF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034-42FD-98B5-7EABEE043EF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034-42FD-98B5-7EABEE043EF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034-42FD-98B5-7EABEE043EF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52-4ADB-99BC-1B0B0DB9A00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452-4ADB-99BC-1B0B0DB9A00C}"/>
              </c:ext>
            </c:extLst>
          </c:dPt>
          <c:dLbls>
            <c:dLbl>
              <c:idx val="5"/>
              <c:layout>
                <c:manualLayout>
                  <c:x val="-3.8659720221268686E-2"/>
                  <c:y val="3.03558505502835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034-42FD-98B5-7EABEE043EF2}"/>
                </c:ext>
              </c:extLst>
            </c:dLbl>
            <c:dLbl>
              <c:idx val="6"/>
              <c:layout>
                <c:manualLayout>
                  <c:x val="3.5803007530507509E-3"/>
                  <c:y val="-6.045195617335278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034-42FD-98B5-7EABEE043EF2}"/>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'BC GHG, labour force by sector'!$C$4:$C$12</c:f>
              <c:strCache>
                <c:ptCount val="9"/>
                <c:pt idx="0">
                  <c:v>Oil and Gas</c:v>
                </c:pt>
                <c:pt idx="1">
                  <c:v>Transport</c:v>
                </c:pt>
                <c:pt idx="2">
                  <c:v>Heavy Industry</c:v>
                </c:pt>
                <c:pt idx="3">
                  <c:v>Light Manufacturing, Construction and Forest Resources</c:v>
                </c:pt>
                <c:pt idx="4">
                  <c:v>Residential Buildings and Service Industries</c:v>
                </c:pt>
                <c:pt idx="5">
                  <c:v>Waste</c:v>
                </c:pt>
                <c:pt idx="6">
                  <c:v>Agriculture</c:v>
                </c:pt>
                <c:pt idx="7">
                  <c:v>Coal Production</c:v>
                </c:pt>
                <c:pt idx="8">
                  <c:v>Electricity</c:v>
                </c:pt>
              </c:strCache>
            </c:strRef>
          </c:cat>
          <c:val>
            <c:numRef>
              <c:f>'BC GHG, labour force by sector'!$D$4:$D$12</c:f>
              <c:numCache>
                <c:formatCode>General</c:formatCode>
                <c:ptCount val="9"/>
                <c:pt idx="0">
                  <c:v>12.411458209999999</c:v>
                </c:pt>
                <c:pt idx="1">
                  <c:v>21.613383930000001</c:v>
                </c:pt>
                <c:pt idx="2">
                  <c:v>5.3214011340000003</c:v>
                </c:pt>
                <c:pt idx="3">
                  <c:v>3.3223982859999999</c:v>
                </c:pt>
                <c:pt idx="4">
                  <c:v>9.0821446839999993</c:v>
                </c:pt>
                <c:pt idx="5">
                  <c:v>1.9781223059999999</c:v>
                </c:pt>
                <c:pt idx="6">
                  <c:v>2.9139569889999999</c:v>
                </c:pt>
                <c:pt idx="7">
                  <c:v>2.344924556</c:v>
                </c:pt>
                <c:pt idx="8">
                  <c:v>0.44867391600000001</c:v>
                </c:pt>
              </c:numCache>
            </c:numRef>
          </c:val>
          <c:extLst>
            <c:ext xmlns:c16="http://schemas.microsoft.com/office/drawing/2014/chart" uri="{C3380CC4-5D6E-409C-BE32-E72D297353CC}">
              <c16:uniqueId val="{0000000E-D034-42FD-98B5-7EABEE043EF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'AB GHG, labour force by sector'!$D$3</c:f>
              <c:strCache>
                <c:ptCount val="1"/>
                <c:pt idx="0">
                  <c:v>CO2eq</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1F3-442D-8F5D-02574B17CFE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1F3-442D-8F5D-02574B17CFE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1F3-442D-8F5D-02574B17CFE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1F3-442D-8F5D-02574B17CF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1F3-442D-8F5D-02574B17CFE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1F3-442D-8F5D-02574B17CFE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1F3-442D-8F5D-02574B17CFE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71D-4E7A-B394-23834464311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71D-4E7A-B394-23834464311C}"/>
              </c:ext>
            </c:extLst>
          </c:dPt>
          <c:dLbls>
            <c:dLbl>
              <c:idx val="5"/>
              <c:layout>
                <c:manualLayout>
                  <c:x val="-9.909933295780303E-2"/>
                  <c:y val="2.70879007771087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1F3-442D-8F5D-02574B17CFED}"/>
                </c:ext>
              </c:extLst>
            </c:dLbl>
            <c:dLbl>
              <c:idx val="6"/>
              <c:layout>
                <c:manualLayout>
                  <c:x val="0.29112640921208721"/>
                  <c:y val="1.96078431372549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1F3-442D-8F5D-02574B17CFED}"/>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'AB GHG, labour force by sector'!$C$4:$C$12</c:f>
              <c:strCache>
                <c:ptCount val="9"/>
                <c:pt idx="0">
                  <c:v>Oil and Gas</c:v>
                </c:pt>
                <c:pt idx="1">
                  <c:v>Transport</c:v>
                </c:pt>
                <c:pt idx="2">
                  <c:v>Heavy Industry</c:v>
                </c:pt>
                <c:pt idx="3">
                  <c:v>Residential Buildings and Service Industries</c:v>
                </c:pt>
                <c:pt idx="4">
                  <c:v>Agriculture</c:v>
                </c:pt>
                <c:pt idx="5">
                  <c:v>Waste</c:v>
                </c:pt>
                <c:pt idx="6">
                  <c:v>Light Manufacturing, Construction and Forest Resources</c:v>
                </c:pt>
                <c:pt idx="7">
                  <c:v>Coal Production</c:v>
                </c:pt>
                <c:pt idx="8">
                  <c:v>Electricity</c:v>
                </c:pt>
              </c:strCache>
            </c:strRef>
          </c:cat>
          <c:val>
            <c:numRef>
              <c:f>'AB GHG, labour force by sector'!$D$4:$D$12</c:f>
              <c:numCache>
                <c:formatCode>General</c:formatCode>
                <c:ptCount val="9"/>
                <c:pt idx="0">
                  <c:v>144.7288326</c:v>
                </c:pt>
                <c:pt idx="1">
                  <c:v>23.373748280000001</c:v>
                </c:pt>
                <c:pt idx="2">
                  <c:v>18.141926260000002</c:v>
                </c:pt>
                <c:pt idx="3">
                  <c:v>20.35518901</c:v>
                </c:pt>
                <c:pt idx="4">
                  <c:v>19.763172659999999</c:v>
                </c:pt>
                <c:pt idx="5">
                  <c:v>4.1976779889999998</c:v>
                </c:pt>
                <c:pt idx="6">
                  <c:v>2.8894016429999998</c:v>
                </c:pt>
                <c:pt idx="7">
                  <c:v>0.16397352800000001</c:v>
                </c:pt>
                <c:pt idx="8">
                  <c:v>22.534881250000002</c:v>
                </c:pt>
              </c:numCache>
            </c:numRef>
          </c:val>
          <c:extLst>
            <c:ext xmlns:c16="http://schemas.microsoft.com/office/drawing/2014/chart" uri="{C3380CC4-5D6E-409C-BE32-E72D297353CC}">
              <c16:uniqueId val="{0000000E-11F3-442D-8F5D-02574B17CFE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7620</xdr:rowOff>
    </xdr:from>
    <xdr:to>
      <xdr:col>16</xdr:col>
      <xdr:colOff>228594</xdr:colOff>
      <xdr:row>24</xdr:row>
      <xdr:rowOff>53340</xdr:rowOff>
    </xdr:to>
    <xdr:graphicFrame macro="">
      <xdr:nvGraphicFramePr>
        <xdr:cNvPr id="2" name="Chart 1">
          <a:extLst>
            <a:ext uri="{FF2B5EF4-FFF2-40B4-BE49-F238E27FC236}">
              <a16:creationId xmlns:a16="http://schemas.microsoft.com/office/drawing/2014/main" id="{6BE6B3AC-10BE-495D-BCFF-3A07AFC988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0</xdr:rowOff>
    </xdr:from>
    <xdr:to>
      <xdr:col>16</xdr:col>
      <xdr:colOff>228594</xdr:colOff>
      <xdr:row>23</xdr:row>
      <xdr:rowOff>45720</xdr:rowOff>
    </xdr:to>
    <xdr:graphicFrame macro="">
      <xdr:nvGraphicFramePr>
        <xdr:cNvPr id="2" name="Chart 1">
          <a:extLst>
            <a:ext uri="{FF2B5EF4-FFF2-40B4-BE49-F238E27FC236}">
              <a16:creationId xmlns:a16="http://schemas.microsoft.com/office/drawing/2014/main" id="{6C2709A4-0363-4DA3-9B92-54F27E1921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175260</xdr:rowOff>
    </xdr:from>
    <xdr:to>
      <xdr:col>16</xdr:col>
      <xdr:colOff>228594</xdr:colOff>
      <xdr:row>23</xdr:row>
      <xdr:rowOff>38100</xdr:rowOff>
    </xdr:to>
    <xdr:graphicFrame macro="">
      <xdr:nvGraphicFramePr>
        <xdr:cNvPr id="2" name="Chart 1">
          <a:extLst>
            <a:ext uri="{FF2B5EF4-FFF2-40B4-BE49-F238E27FC236}">
              <a16:creationId xmlns:a16="http://schemas.microsoft.com/office/drawing/2014/main" id="{2B31B969-8A0D-48E2-A241-CE1678C23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54A8E-F5F9-4F54-B009-E409D09B921F}">
  <sheetPr>
    <tabColor rgb="FF99CCFF"/>
  </sheetPr>
  <dimension ref="A1:F57"/>
  <sheetViews>
    <sheetView zoomScale="85" zoomScaleNormal="85" workbookViewId="0"/>
  </sheetViews>
  <sheetFormatPr defaultColWidth="9.33203125" defaultRowHeight="13.8" x14ac:dyDescent="0.3"/>
  <cols>
    <col min="1" max="1" width="13" style="3" customWidth="1"/>
    <col min="2" max="2" width="55.33203125" style="3" customWidth="1"/>
    <col min="3" max="3" width="118" style="39" customWidth="1"/>
    <col min="4" max="16384" width="9.33203125" style="3"/>
  </cols>
  <sheetData>
    <row r="1" spans="1:6" ht="14.4" x14ac:dyDescent="0.3">
      <c r="A1" s="1" t="s">
        <v>34</v>
      </c>
      <c r="B1" s="1" t="s">
        <v>35</v>
      </c>
      <c r="C1" s="2"/>
    </row>
    <row r="2" spans="1:6" ht="14.4" thickBot="1" x14ac:dyDescent="0.35">
      <c r="B2" s="4"/>
      <c r="C2" s="5"/>
    </row>
    <row r="3" spans="1:6" ht="14.4" thickBot="1" x14ac:dyDescent="0.35">
      <c r="B3" s="6" t="s">
        <v>36</v>
      </c>
      <c r="C3" s="7" t="s">
        <v>37</v>
      </c>
    </row>
    <row r="4" spans="1:6" x14ac:dyDescent="0.3">
      <c r="B4" s="8" t="s">
        <v>3</v>
      </c>
      <c r="C4" s="9"/>
    </row>
    <row r="5" spans="1:6" ht="14.4" x14ac:dyDescent="0.3">
      <c r="B5" s="10" t="s">
        <v>38</v>
      </c>
      <c r="C5" s="9" t="s">
        <v>39</v>
      </c>
      <c r="E5" t="s">
        <v>138</v>
      </c>
      <c r="F5" t="s">
        <v>139</v>
      </c>
    </row>
    <row r="6" spans="1:6" ht="14.4" x14ac:dyDescent="0.3">
      <c r="B6" s="11" t="s">
        <v>40</v>
      </c>
      <c r="C6" s="12" t="s">
        <v>41</v>
      </c>
      <c r="E6" t="s">
        <v>141</v>
      </c>
      <c r="F6" t="s">
        <v>140</v>
      </c>
    </row>
    <row r="7" spans="1:6" x14ac:dyDescent="0.3">
      <c r="B7" s="11" t="s">
        <v>42</v>
      </c>
      <c r="C7" s="12" t="s">
        <v>43</v>
      </c>
    </row>
    <row r="8" spans="1:6" x14ac:dyDescent="0.3">
      <c r="B8" s="13" t="s">
        <v>44</v>
      </c>
      <c r="C8" s="12" t="s">
        <v>45</v>
      </c>
    </row>
    <row r="9" spans="1:6" x14ac:dyDescent="0.3">
      <c r="B9" s="13" t="s">
        <v>46</v>
      </c>
      <c r="C9" s="12" t="s">
        <v>47</v>
      </c>
    </row>
    <row r="10" spans="1:6" x14ac:dyDescent="0.3">
      <c r="B10" s="13" t="s">
        <v>48</v>
      </c>
      <c r="C10" s="12" t="s">
        <v>49</v>
      </c>
    </row>
    <row r="11" spans="1:6" x14ac:dyDescent="0.3">
      <c r="B11" s="11" t="s">
        <v>50</v>
      </c>
      <c r="C11" s="9" t="s">
        <v>39</v>
      </c>
    </row>
    <row r="12" spans="1:6" x14ac:dyDescent="0.3">
      <c r="B12" s="13" t="s">
        <v>51</v>
      </c>
      <c r="C12" s="12" t="s">
        <v>52</v>
      </c>
    </row>
    <row r="13" spans="1:6" ht="27.6" x14ac:dyDescent="0.3">
      <c r="B13" s="14" t="s">
        <v>53</v>
      </c>
      <c r="C13" s="12" t="s">
        <v>54</v>
      </c>
    </row>
    <row r="14" spans="1:6" x14ac:dyDescent="0.3">
      <c r="B14" s="13" t="s">
        <v>55</v>
      </c>
      <c r="C14" s="12" t="s">
        <v>56</v>
      </c>
    </row>
    <row r="15" spans="1:6" ht="15" x14ac:dyDescent="0.35">
      <c r="B15" s="11" t="s">
        <v>57</v>
      </c>
      <c r="C15" s="9" t="s">
        <v>58</v>
      </c>
    </row>
    <row r="16" spans="1:6" x14ac:dyDescent="0.3">
      <c r="B16" s="10" t="s">
        <v>59</v>
      </c>
      <c r="C16" s="9" t="s">
        <v>43</v>
      </c>
    </row>
    <row r="17" spans="2:5" ht="16.95" customHeight="1" x14ac:dyDescent="0.3">
      <c r="B17" s="11" t="s">
        <v>60</v>
      </c>
      <c r="C17" s="15" t="s">
        <v>61</v>
      </c>
    </row>
    <row r="18" spans="2:5" x14ac:dyDescent="0.3">
      <c r="B18" s="11" t="s">
        <v>62</v>
      </c>
      <c r="C18" s="16" t="s">
        <v>63</v>
      </c>
    </row>
    <row r="19" spans="2:5" ht="27.6" x14ac:dyDescent="0.3">
      <c r="B19" s="17" t="s">
        <v>6</v>
      </c>
      <c r="C19" s="18" t="s">
        <v>64</v>
      </c>
    </row>
    <row r="20" spans="2:5" ht="27.6" x14ac:dyDescent="0.3">
      <c r="B20" s="19" t="s">
        <v>65</v>
      </c>
      <c r="C20" s="9" t="s">
        <v>66</v>
      </c>
    </row>
    <row r="21" spans="2:5" ht="14.4" x14ac:dyDescent="0.3">
      <c r="B21" s="10" t="s">
        <v>67</v>
      </c>
      <c r="C21" s="9" t="s">
        <v>68</v>
      </c>
      <c r="E21" s="20"/>
    </row>
    <row r="22" spans="2:5" ht="14.4" x14ac:dyDescent="0.3">
      <c r="B22" s="11" t="s">
        <v>69</v>
      </c>
      <c r="C22" s="9" t="s">
        <v>70</v>
      </c>
      <c r="E22" s="20"/>
    </row>
    <row r="23" spans="2:5" ht="14.4" x14ac:dyDescent="0.3">
      <c r="B23" s="11" t="s">
        <v>71</v>
      </c>
      <c r="C23" s="9" t="s">
        <v>72</v>
      </c>
      <c r="E23" s="20"/>
    </row>
    <row r="24" spans="2:5" ht="14.4" x14ac:dyDescent="0.3">
      <c r="B24" s="10" t="s">
        <v>73</v>
      </c>
      <c r="C24" s="9" t="s">
        <v>74</v>
      </c>
      <c r="E24" s="20"/>
    </row>
    <row r="25" spans="2:5" x14ac:dyDescent="0.3">
      <c r="B25" s="11" t="s">
        <v>75</v>
      </c>
      <c r="C25" s="9" t="s">
        <v>76</v>
      </c>
    </row>
    <row r="26" spans="2:5" x14ac:dyDescent="0.3">
      <c r="B26" s="11" t="s">
        <v>77</v>
      </c>
      <c r="C26" s="9" t="s">
        <v>78</v>
      </c>
    </row>
    <row r="27" spans="2:5" ht="27.6" x14ac:dyDescent="0.3">
      <c r="B27" s="21" t="s">
        <v>79</v>
      </c>
      <c r="C27" s="9" t="s">
        <v>80</v>
      </c>
    </row>
    <row r="28" spans="2:5" ht="27.6" x14ac:dyDescent="0.3">
      <c r="B28" s="22" t="s">
        <v>5</v>
      </c>
      <c r="C28" s="23" t="s">
        <v>81</v>
      </c>
    </row>
    <row r="29" spans="2:5" x14ac:dyDescent="0.3">
      <c r="B29" s="10" t="s">
        <v>82</v>
      </c>
      <c r="C29" s="24" t="s">
        <v>83</v>
      </c>
    </row>
    <row r="30" spans="2:5" x14ac:dyDescent="0.3">
      <c r="B30" s="10" t="s">
        <v>84</v>
      </c>
      <c r="C30" s="24" t="s">
        <v>85</v>
      </c>
    </row>
    <row r="31" spans="2:5" x14ac:dyDescent="0.3">
      <c r="B31" s="10" t="s">
        <v>86</v>
      </c>
      <c r="C31" s="24" t="s">
        <v>87</v>
      </c>
    </row>
    <row r="32" spans="2:5" x14ac:dyDescent="0.3">
      <c r="B32" s="10" t="s">
        <v>88</v>
      </c>
      <c r="C32" s="24" t="s">
        <v>89</v>
      </c>
    </row>
    <row r="33" spans="2:3" x14ac:dyDescent="0.3">
      <c r="B33" s="10" t="s">
        <v>90</v>
      </c>
      <c r="C33" s="24" t="s">
        <v>91</v>
      </c>
    </row>
    <row r="34" spans="2:3" x14ac:dyDescent="0.3">
      <c r="B34" s="25" t="s">
        <v>92</v>
      </c>
      <c r="C34" s="24" t="s">
        <v>93</v>
      </c>
    </row>
    <row r="35" spans="2:3" x14ac:dyDescent="0.3">
      <c r="B35" s="26" t="s">
        <v>94</v>
      </c>
      <c r="C35" s="27" t="s">
        <v>95</v>
      </c>
    </row>
    <row r="36" spans="2:3" x14ac:dyDescent="0.3">
      <c r="B36" s="28" t="s">
        <v>7</v>
      </c>
      <c r="C36" s="9" t="s">
        <v>96</v>
      </c>
    </row>
    <row r="37" spans="2:3" ht="41.4" x14ac:dyDescent="0.3">
      <c r="B37" s="21" t="s">
        <v>97</v>
      </c>
      <c r="C37" s="24" t="s">
        <v>98</v>
      </c>
    </row>
    <row r="38" spans="2:3" x14ac:dyDescent="0.3">
      <c r="B38" s="10" t="s">
        <v>99</v>
      </c>
      <c r="C38" s="24" t="s">
        <v>100</v>
      </c>
    </row>
    <row r="39" spans="2:3" x14ac:dyDescent="0.3">
      <c r="B39" s="29" t="s">
        <v>1</v>
      </c>
      <c r="C39" s="23" t="s">
        <v>43</v>
      </c>
    </row>
    <row r="40" spans="2:3" ht="27.6" x14ac:dyDescent="0.3">
      <c r="B40" s="21" t="s">
        <v>101</v>
      </c>
      <c r="C40" s="30" t="s">
        <v>102</v>
      </c>
    </row>
    <row r="41" spans="2:3" ht="27.6" x14ac:dyDescent="0.3">
      <c r="B41" s="31" t="s">
        <v>103</v>
      </c>
      <c r="C41" s="32" t="s">
        <v>104</v>
      </c>
    </row>
    <row r="42" spans="2:3" x14ac:dyDescent="0.3">
      <c r="B42" s="33" t="s">
        <v>105</v>
      </c>
      <c r="C42" s="34" t="s">
        <v>106</v>
      </c>
    </row>
    <row r="43" spans="2:3" ht="15" x14ac:dyDescent="0.35">
      <c r="B43" s="28" t="s">
        <v>9</v>
      </c>
      <c r="C43" s="9" t="s">
        <v>107</v>
      </c>
    </row>
    <row r="44" spans="2:3" x14ac:dyDescent="0.3">
      <c r="B44" s="25" t="s">
        <v>108</v>
      </c>
      <c r="C44" s="32" t="s">
        <v>109</v>
      </c>
    </row>
    <row r="45" spans="2:3" x14ac:dyDescent="0.3">
      <c r="B45" s="25" t="s">
        <v>110</v>
      </c>
      <c r="C45" s="32" t="s">
        <v>111</v>
      </c>
    </row>
    <row r="46" spans="2:3" x14ac:dyDescent="0.3">
      <c r="B46" s="25" t="s">
        <v>112</v>
      </c>
      <c r="C46" s="32" t="s">
        <v>113</v>
      </c>
    </row>
    <row r="47" spans="2:3" ht="27.6" x14ac:dyDescent="0.3">
      <c r="B47" s="17" t="s">
        <v>4</v>
      </c>
      <c r="C47" s="35" t="s">
        <v>114</v>
      </c>
    </row>
    <row r="48" spans="2:3" ht="27.6" x14ac:dyDescent="0.3">
      <c r="B48" s="19" t="s">
        <v>2</v>
      </c>
      <c r="C48" s="9" t="s">
        <v>115</v>
      </c>
    </row>
    <row r="49" spans="2:3" x14ac:dyDescent="0.3">
      <c r="B49" s="10" t="s">
        <v>116</v>
      </c>
      <c r="C49" s="12" t="s">
        <v>117</v>
      </c>
    </row>
    <row r="50" spans="2:3" x14ac:dyDescent="0.3">
      <c r="B50" s="10" t="s">
        <v>118</v>
      </c>
      <c r="C50" s="24" t="s">
        <v>119</v>
      </c>
    </row>
    <row r="51" spans="2:3" ht="14.4" thickBot="1" x14ac:dyDescent="0.35">
      <c r="B51" s="36" t="s">
        <v>120</v>
      </c>
      <c r="C51" s="37" t="s">
        <v>121</v>
      </c>
    </row>
    <row r="55" spans="2:3" x14ac:dyDescent="0.3">
      <c r="C55" s="38"/>
    </row>
    <row r="56" spans="2:3" x14ac:dyDescent="0.3">
      <c r="C56" s="38"/>
    </row>
    <row r="57" spans="2:3" x14ac:dyDescent="0.3">
      <c r="C57" s="3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2846-95DC-4916-B7CC-BB2F6163A77D}">
  <dimension ref="A1:X26"/>
  <sheetViews>
    <sheetView tabSelected="1" zoomScale="75" zoomScaleNormal="75" workbookViewId="0"/>
  </sheetViews>
  <sheetFormatPr defaultRowHeight="14.4" x14ac:dyDescent="0.3"/>
  <cols>
    <col min="3" max="3" width="47.33203125" bestFit="1" customWidth="1"/>
    <col min="18" max="18" width="47.33203125" bestFit="1" customWidth="1"/>
    <col min="19" max="22" width="12.77734375" customWidth="1"/>
    <col min="23" max="24" width="15.77734375" customWidth="1"/>
    <col min="27" max="27" width="14.109375" bestFit="1" customWidth="1"/>
  </cols>
  <sheetData>
    <row r="1" spans="1:24" x14ac:dyDescent="0.3">
      <c r="A1" s="40" t="s">
        <v>137</v>
      </c>
      <c r="F1" s="40" t="s">
        <v>136</v>
      </c>
      <c r="R1" s="40" t="s">
        <v>133</v>
      </c>
    </row>
    <row r="2" spans="1:24" ht="15" thickBot="1" x14ac:dyDescent="0.35"/>
    <row r="3" spans="1:24" ht="30" customHeight="1" x14ac:dyDescent="0.3">
      <c r="A3" s="42" t="s">
        <v>10</v>
      </c>
      <c r="B3" s="42" t="s">
        <v>11</v>
      </c>
      <c r="C3" s="42" t="s">
        <v>12</v>
      </c>
      <c r="D3" s="42" t="s">
        <v>14</v>
      </c>
      <c r="E3" s="42" t="s">
        <v>15</v>
      </c>
      <c r="R3" s="51"/>
      <c r="S3" s="65" t="s">
        <v>124</v>
      </c>
      <c r="T3" s="66"/>
      <c r="U3" s="66"/>
      <c r="V3" s="67"/>
      <c r="W3" s="63" t="s">
        <v>130</v>
      </c>
      <c r="X3" s="64"/>
    </row>
    <row r="4" spans="1:24" x14ac:dyDescent="0.3">
      <c r="A4">
        <v>2021</v>
      </c>
      <c r="B4" t="s">
        <v>23</v>
      </c>
      <c r="C4" t="s">
        <v>3</v>
      </c>
      <c r="D4">
        <v>7.69621814</v>
      </c>
      <c r="E4" t="s">
        <v>17</v>
      </c>
      <c r="R4" s="52" t="s">
        <v>36</v>
      </c>
      <c r="S4" s="68" t="s">
        <v>123</v>
      </c>
      <c r="T4" s="69"/>
      <c r="U4" s="70" t="s">
        <v>23</v>
      </c>
      <c r="V4" s="71"/>
      <c r="W4" s="68" t="s">
        <v>23</v>
      </c>
      <c r="X4" s="72"/>
    </row>
    <row r="5" spans="1:24" x14ac:dyDescent="0.3">
      <c r="A5">
        <v>2021</v>
      </c>
      <c r="B5" t="s">
        <v>23</v>
      </c>
      <c r="C5" t="s">
        <v>8</v>
      </c>
      <c r="D5">
        <v>47.224012379999998</v>
      </c>
      <c r="E5" t="s">
        <v>17</v>
      </c>
      <c r="R5" s="52"/>
      <c r="S5" s="44" t="s">
        <v>129</v>
      </c>
      <c r="T5" s="50" t="s">
        <v>128</v>
      </c>
      <c r="U5" s="43" t="s">
        <v>129</v>
      </c>
      <c r="V5" s="43" t="s">
        <v>128</v>
      </c>
      <c r="W5" s="44" t="s">
        <v>17</v>
      </c>
      <c r="X5" s="53" t="s">
        <v>128</v>
      </c>
    </row>
    <row r="6" spans="1:24" x14ac:dyDescent="0.3">
      <c r="A6">
        <v>2021</v>
      </c>
      <c r="B6" t="s">
        <v>23</v>
      </c>
      <c r="C6" t="s">
        <v>5</v>
      </c>
      <c r="D6">
        <v>27.592974359999999</v>
      </c>
      <c r="E6" t="s">
        <v>17</v>
      </c>
      <c r="R6" s="54" t="s">
        <v>1</v>
      </c>
      <c r="S6" s="46">
        <v>10</v>
      </c>
      <c r="T6" s="41">
        <v>2.2857142857142859E-3</v>
      </c>
      <c r="U6" s="47">
        <v>96875</v>
      </c>
      <c r="V6" s="48">
        <f>U6/$U$16</f>
        <v>1.3092631635852524E-2</v>
      </c>
      <c r="W6" s="49">
        <v>12.11414752</v>
      </c>
      <c r="X6" s="55">
        <f>W6/$W$16</f>
        <v>8.045975676973216E-2</v>
      </c>
    </row>
    <row r="7" spans="1:24" x14ac:dyDescent="0.3">
      <c r="A7">
        <v>2021</v>
      </c>
      <c r="B7" t="s">
        <v>23</v>
      </c>
      <c r="C7" t="s">
        <v>2</v>
      </c>
      <c r="D7">
        <v>8.8289658969999998</v>
      </c>
      <c r="E7" t="s">
        <v>17</v>
      </c>
      <c r="R7" s="54" t="s">
        <v>2</v>
      </c>
      <c r="S7" s="46">
        <v>745</v>
      </c>
      <c r="T7" s="41">
        <v>0.17028571428571429</v>
      </c>
      <c r="U7" s="47">
        <v>1093745</v>
      </c>
      <c r="V7" s="48">
        <f t="shared" ref="V7:V15" si="0">U7/$U$16</f>
        <v>0.14781935884960537</v>
      </c>
      <c r="W7" s="49">
        <v>8.8289658969999998</v>
      </c>
      <c r="X7" s="55">
        <f t="shared" ref="X7:X14" si="1">W7/$W$16</f>
        <v>5.8640234273858352E-2</v>
      </c>
    </row>
    <row r="8" spans="1:24" x14ac:dyDescent="0.3">
      <c r="A8">
        <v>2021</v>
      </c>
      <c r="B8" t="s">
        <v>23</v>
      </c>
      <c r="C8" t="s">
        <v>122</v>
      </c>
      <c r="D8">
        <v>37.611126110000001</v>
      </c>
      <c r="E8" t="s">
        <v>17</v>
      </c>
      <c r="R8" s="54" t="s">
        <v>3</v>
      </c>
      <c r="S8" s="46">
        <v>0</v>
      </c>
      <c r="T8" s="41">
        <v>0</v>
      </c>
      <c r="U8" s="47">
        <v>12220</v>
      </c>
      <c r="V8" s="48">
        <f t="shared" si="0"/>
        <v>1.6515298951237972E-3</v>
      </c>
      <c r="W8" s="49">
        <v>7.69621814</v>
      </c>
      <c r="X8" s="55">
        <f t="shared" si="1"/>
        <v>5.111674912071737E-2</v>
      </c>
    </row>
    <row r="9" spans="1:24" x14ac:dyDescent="0.3">
      <c r="A9">
        <v>2021</v>
      </c>
      <c r="B9" t="s">
        <v>23</v>
      </c>
      <c r="C9" t="s">
        <v>9</v>
      </c>
      <c r="D9">
        <v>6.1392988419999996</v>
      </c>
      <c r="E9" t="s">
        <v>17</v>
      </c>
      <c r="R9" s="54" t="s">
        <v>4</v>
      </c>
      <c r="S9" s="46">
        <v>0</v>
      </c>
      <c r="T9" s="41">
        <v>0</v>
      </c>
      <c r="U9" s="47">
        <v>85</v>
      </c>
      <c r="V9" s="48">
        <f t="shared" si="0"/>
        <v>1.1487728403070603E-5</v>
      </c>
      <c r="W9" s="49">
        <v>0</v>
      </c>
      <c r="X9" s="55">
        <f t="shared" si="1"/>
        <v>0</v>
      </c>
    </row>
    <row r="10" spans="1:24" x14ac:dyDescent="0.3">
      <c r="A10">
        <v>2021</v>
      </c>
      <c r="B10" t="s">
        <v>23</v>
      </c>
      <c r="C10" t="s">
        <v>1</v>
      </c>
      <c r="D10">
        <v>12.11414752</v>
      </c>
      <c r="E10" t="s">
        <v>17</v>
      </c>
      <c r="R10" s="54" t="s">
        <v>5</v>
      </c>
      <c r="S10" s="46">
        <v>70</v>
      </c>
      <c r="T10" s="41">
        <v>1.6E-2</v>
      </c>
      <c r="U10" s="47">
        <v>112855</v>
      </c>
      <c r="V10" s="48">
        <f t="shared" si="0"/>
        <v>1.5252324575629798E-2</v>
      </c>
      <c r="W10" s="49">
        <v>27.592974359999999</v>
      </c>
      <c r="X10" s="55">
        <f t="shared" si="1"/>
        <v>0.18326704391652118</v>
      </c>
    </row>
    <row r="11" spans="1:24" x14ac:dyDescent="0.3">
      <c r="A11">
        <v>2021</v>
      </c>
      <c r="B11" t="s">
        <v>23</v>
      </c>
      <c r="C11" t="s">
        <v>6</v>
      </c>
      <c r="D11">
        <v>3.354829472</v>
      </c>
      <c r="E11" t="s">
        <v>17</v>
      </c>
      <c r="R11" s="54" t="s">
        <v>6</v>
      </c>
      <c r="S11" s="46">
        <v>45</v>
      </c>
      <c r="T11" s="41">
        <v>1.0285714285714285E-2</v>
      </c>
      <c r="U11" s="47">
        <v>42170</v>
      </c>
      <c r="V11" s="48">
        <f t="shared" si="0"/>
        <v>5.6992647853822036E-3</v>
      </c>
      <c r="W11" s="49">
        <v>3.354829472</v>
      </c>
      <c r="X11" s="55">
        <f t="shared" si="1"/>
        <v>2.2282109647039281E-2</v>
      </c>
    </row>
    <row r="12" spans="1:24" x14ac:dyDescent="0.3">
      <c r="A12">
        <v>2021</v>
      </c>
      <c r="B12" t="s">
        <v>23</v>
      </c>
      <c r="C12" t="s">
        <v>126</v>
      </c>
      <c r="D12">
        <v>0</v>
      </c>
      <c r="E12" t="s">
        <v>17</v>
      </c>
      <c r="R12" s="54" t="s">
        <v>127</v>
      </c>
      <c r="S12" s="46">
        <v>3270</v>
      </c>
      <c r="T12" s="41">
        <v>0.74742857142857144</v>
      </c>
      <c r="U12" s="47">
        <v>5463110</v>
      </c>
      <c r="V12" s="48">
        <f t="shared" si="0"/>
        <v>0.73833792842469459</v>
      </c>
      <c r="W12" s="49">
        <v>37.611126110000001</v>
      </c>
      <c r="X12" s="55">
        <f t="shared" si="1"/>
        <v>0.24980561394437459</v>
      </c>
    </row>
    <row r="13" spans="1:24" x14ac:dyDescent="0.3">
      <c r="R13" s="54" t="s">
        <v>8</v>
      </c>
      <c r="S13" s="46">
        <v>95</v>
      </c>
      <c r="T13" s="41">
        <v>2.1714285714285714E-2</v>
      </c>
      <c r="U13" s="47">
        <v>339090</v>
      </c>
      <c r="V13" s="48">
        <f t="shared" si="0"/>
        <v>4.5827927343496597E-2</v>
      </c>
      <c r="W13" s="49">
        <v>47.224012379999998</v>
      </c>
      <c r="X13" s="55">
        <f t="shared" si="1"/>
        <v>0.31365249131336487</v>
      </c>
    </row>
    <row r="14" spans="1:24" x14ac:dyDescent="0.3">
      <c r="R14" s="54" t="s">
        <v>9</v>
      </c>
      <c r="S14" s="46">
        <v>10</v>
      </c>
      <c r="T14" s="41">
        <v>2.2857142857142859E-3</v>
      </c>
      <c r="U14" s="47">
        <v>17710</v>
      </c>
      <c r="V14" s="48">
        <f t="shared" si="0"/>
        <v>2.3935020002162394E-3</v>
      </c>
      <c r="W14" s="49">
        <v>6.1392988419999996</v>
      </c>
      <c r="X14" s="55">
        <f t="shared" si="1"/>
        <v>4.0776001014392334E-2</v>
      </c>
    </row>
    <row r="15" spans="1:24" x14ac:dyDescent="0.3">
      <c r="R15" s="54" t="s">
        <v>125</v>
      </c>
      <c r="S15" s="46">
        <f>S16-SUM(S6:S14)</f>
        <v>130</v>
      </c>
      <c r="T15" s="41">
        <f>S15/S16</f>
        <v>2.9714285714285714E-2</v>
      </c>
      <c r="U15" s="47">
        <f>U16-SUM(U6:U14)</f>
        <v>221340</v>
      </c>
      <c r="V15" s="48">
        <f t="shared" si="0"/>
        <v>2.991404476159585E-2</v>
      </c>
      <c r="W15" s="45"/>
      <c r="X15" s="56"/>
    </row>
    <row r="16" spans="1:24" ht="15" thickBot="1" x14ac:dyDescent="0.35">
      <c r="R16" s="57" t="s">
        <v>13</v>
      </c>
      <c r="S16" s="58">
        <v>4375</v>
      </c>
      <c r="T16" s="59">
        <v>1</v>
      </c>
      <c r="U16" s="60">
        <v>7399200</v>
      </c>
      <c r="V16" s="59">
        <v>1</v>
      </c>
      <c r="W16" s="61">
        <f>SUM(W6:W14)</f>
        <v>150.56157272099998</v>
      </c>
      <c r="X16" s="59">
        <v>1</v>
      </c>
    </row>
    <row r="19" spans="18:20" x14ac:dyDescent="0.3">
      <c r="R19" t="s">
        <v>144</v>
      </c>
    </row>
    <row r="20" spans="18:20" x14ac:dyDescent="0.3">
      <c r="R20" t="s">
        <v>145</v>
      </c>
      <c r="S20" t="s">
        <v>146</v>
      </c>
    </row>
    <row r="21" spans="18:20" x14ac:dyDescent="0.3">
      <c r="R21" t="s">
        <v>139</v>
      </c>
      <c r="S21" t="s">
        <v>140</v>
      </c>
    </row>
    <row r="26" spans="18:20" x14ac:dyDescent="0.3">
      <c r="T26" t="s">
        <v>0</v>
      </c>
    </row>
  </sheetData>
  <sortState xmlns:xlrd2="http://schemas.microsoft.com/office/spreadsheetml/2017/richdata2" ref="AA6:AB12">
    <sortCondition ref="AA6:AA12"/>
  </sortState>
  <mergeCells count="5">
    <mergeCell ref="W3:X3"/>
    <mergeCell ref="S3:V3"/>
    <mergeCell ref="S4:T4"/>
    <mergeCell ref="U4:V4"/>
    <mergeCell ref="W4:X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74CD7-DB56-456F-8263-C17D5D3FBBD3}">
  <dimension ref="A1:X25"/>
  <sheetViews>
    <sheetView zoomScale="75" zoomScaleNormal="75" workbookViewId="0">
      <selection activeCell="R1" sqref="R1"/>
    </sheetView>
  </sheetViews>
  <sheetFormatPr defaultRowHeight="14.4" x14ac:dyDescent="0.3"/>
  <cols>
    <col min="3" max="3" width="47.33203125" bestFit="1" customWidth="1"/>
    <col min="18" max="18" width="47.33203125" bestFit="1" customWidth="1"/>
    <col min="19" max="22" width="12.77734375" customWidth="1"/>
    <col min="23" max="24" width="15.77734375" customWidth="1"/>
  </cols>
  <sheetData>
    <row r="1" spans="1:24" x14ac:dyDescent="0.3">
      <c r="A1" s="40" t="s">
        <v>135</v>
      </c>
      <c r="F1" s="40" t="s">
        <v>134</v>
      </c>
      <c r="R1" s="40" t="s">
        <v>133</v>
      </c>
    </row>
    <row r="2" spans="1:24" ht="15" thickBot="1" x14ac:dyDescent="0.35"/>
    <row r="3" spans="1:24" ht="30" customHeight="1" x14ac:dyDescent="0.3">
      <c r="A3" s="42" t="s">
        <v>10</v>
      </c>
      <c r="B3" s="42" t="s">
        <v>11</v>
      </c>
      <c r="C3" s="42" t="s">
        <v>12</v>
      </c>
      <c r="D3" s="42" t="s">
        <v>14</v>
      </c>
      <c r="E3" s="42" t="s">
        <v>15</v>
      </c>
      <c r="R3" s="51"/>
      <c r="S3" s="65" t="s">
        <v>124</v>
      </c>
      <c r="T3" s="66"/>
      <c r="U3" s="66"/>
      <c r="V3" s="67"/>
      <c r="W3" s="63" t="s">
        <v>130</v>
      </c>
      <c r="X3" s="64"/>
    </row>
    <row r="4" spans="1:24" x14ac:dyDescent="0.3">
      <c r="A4">
        <v>2021</v>
      </c>
      <c r="B4" t="s">
        <v>27</v>
      </c>
      <c r="C4" t="s">
        <v>3</v>
      </c>
      <c r="D4">
        <v>12.411458209999999</v>
      </c>
      <c r="E4" t="s">
        <v>17</v>
      </c>
      <c r="R4" s="52" t="s">
        <v>36</v>
      </c>
      <c r="S4" s="68" t="s">
        <v>143</v>
      </c>
      <c r="T4" s="69"/>
      <c r="U4" s="70" t="s">
        <v>27</v>
      </c>
      <c r="V4" s="71"/>
      <c r="W4" s="68" t="s">
        <v>27</v>
      </c>
      <c r="X4" s="72"/>
    </row>
    <row r="5" spans="1:24" x14ac:dyDescent="0.3">
      <c r="A5">
        <v>2021</v>
      </c>
      <c r="B5" t="s">
        <v>27</v>
      </c>
      <c r="C5" t="s">
        <v>8</v>
      </c>
      <c r="D5">
        <v>21.613383930000001</v>
      </c>
      <c r="E5" t="s">
        <v>17</v>
      </c>
      <c r="R5" s="52"/>
      <c r="S5" s="44" t="s">
        <v>129</v>
      </c>
      <c r="T5" s="50" t="s">
        <v>128</v>
      </c>
      <c r="U5" s="43" t="s">
        <v>129</v>
      </c>
      <c r="V5" s="43" t="s">
        <v>128</v>
      </c>
      <c r="W5" s="44" t="s">
        <v>17</v>
      </c>
      <c r="X5" s="53" t="s">
        <v>128</v>
      </c>
    </row>
    <row r="6" spans="1:24" x14ac:dyDescent="0.3">
      <c r="A6">
        <v>2021</v>
      </c>
      <c r="B6" t="s">
        <v>27</v>
      </c>
      <c r="C6" t="s">
        <v>5</v>
      </c>
      <c r="D6">
        <v>5.3214011340000003</v>
      </c>
      <c r="E6" t="s">
        <v>17</v>
      </c>
      <c r="R6" s="54" t="s">
        <v>1</v>
      </c>
      <c r="S6" s="46">
        <v>70</v>
      </c>
      <c r="T6" s="41">
        <f>S6/$S$16</f>
        <v>1.6686531585220502E-2</v>
      </c>
      <c r="U6" s="47">
        <v>41835</v>
      </c>
      <c r="V6" s="48">
        <f>U6/$U$16</f>
        <v>1.5743571892258047E-2</v>
      </c>
      <c r="W6" s="49">
        <v>2.9139569889999999</v>
      </c>
      <c r="X6" s="55">
        <f>W6/$W$16</f>
        <v>4.9026419008720123E-2</v>
      </c>
    </row>
    <row r="7" spans="1:24" x14ac:dyDescent="0.3">
      <c r="A7">
        <v>2021</v>
      </c>
      <c r="B7" t="s">
        <v>27</v>
      </c>
      <c r="C7" t="s">
        <v>2</v>
      </c>
      <c r="D7">
        <v>3.3223982859999999</v>
      </c>
      <c r="E7" t="s">
        <v>17</v>
      </c>
      <c r="R7" s="54" t="s">
        <v>2</v>
      </c>
      <c r="S7" s="46">
        <v>1035</v>
      </c>
      <c r="T7" s="41">
        <f t="shared" ref="T7:T16" si="0">S7/$S$16</f>
        <v>0.2467222884386174</v>
      </c>
      <c r="U7" s="47">
        <v>381470</v>
      </c>
      <c r="V7" s="48">
        <f t="shared" ref="V7:V16" si="1">U7/$U$16</f>
        <v>0.14355683924320967</v>
      </c>
      <c r="W7" s="49">
        <v>3.3223982859999999</v>
      </c>
      <c r="X7" s="55">
        <f t="shared" ref="X7:X14" si="2">W7/$W$16</f>
        <v>5.5898316652637989E-2</v>
      </c>
    </row>
    <row r="8" spans="1:24" x14ac:dyDescent="0.3">
      <c r="A8">
        <v>2021</v>
      </c>
      <c r="B8" t="s">
        <v>27</v>
      </c>
      <c r="C8" t="s">
        <v>122</v>
      </c>
      <c r="D8">
        <v>9.0821446839999993</v>
      </c>
      <c r="E8" t="s">
        <v>17</v>
      </c>
      <c r="R8" s="54" t="s">
        <v>3</v>
      </c>
      <c r="S8" s="46">
        <v>35</v>
      </c>
      <c r="T8" s="41">
        <f t="shared" si="0"/>
        <v>8.3432657926102508E-3</v>
      </c>
      <c r="U8" s="47">
        <v>9835</v>
      </c>
      <c r="V8" s="48">
        <f t="shared" si="1"/>
        <v>3.7011600229558475E-3</v>
      </c>
      <c r="W8" s="49">
        <v>12.411458209999999</v>
      </c>
      <c r="X8" s="55">
        <f t="shared" si="2"/>
        <v>0.20881891977461836</v>
      </c>
    </row>
    <row r="9" spans="1:24" x14ac:dyDescent="0.3">
      <c r="A9">
        <v>2021</v>
      </c>
      <c r="B9" t="s">
        <v>27</v>
      </c>
      <c r="C9" t="s">
        <v>9</v>
      </c>
      <c r="D9">
        <v>1.9781223059999999</v>
      </c>
      <c r="E9" t="s">
        <v>17</v>
      </c>
      <c r="R9" s="54" t="s">
        <v>4</v>
      </c>
      <c r="S9" s="46">
        <v>0</v>
      </c>
      <c r="T9" s="41">
        <f t="shared" si="0"/>
        <v>0</v>
      </c>
      <c r="U9" s="47">
        <v>5370</v>
      </c>
      <c r="V9" s="48">
        <f t="shared" si="1"/>
        <v>2.0208672418172754E-3</v>
      </c>
      <c r="W9" s="49">
        <v>2.344924556</v>
      </c>
      <c r="X9" s="55">
        <f t="shared" si="2"/>
        <v>3.9452625505548601E-2</v>
      </c>
    </row>
    <row r="10" spans="1:24" x14ac:dyDescent="0.3">
      <c r="A10">
        <v>2021</v>
      </c>
      <c r="B10" t="s">
        <v>27</v>
      </c>
      <c r="C10" t="s">
        <v>1</v>
      </c>
      <c r="D10">
        <v>2.9139569889999999</v>
      </c>
      <c r="E10" t="s">
        <v>17</v>
      </c>
      <c r="R10" s="54" t="s">
        <v>5</v>
      </c>
      <c r="S10" s="46">
        <v>15</v>
      </c>
      <c r="T10" s="41">
        <f t="shared" si="0"/>
        <v>3.5756853396901071E-3</v>
      </c>
      <c r="U10" s="47">
        <v>30710</v>
      </c>
      <c r="V10" s="48">
        <f t="shared" si="1"/>
        <v>1.1556952140820954E-2</v>
      </c>
      <c r="W10" s="49">
        <v>5.3214011340000003</v>
      </c>
      <c r="X10" s="55">
        <f t="shared" si="2"/>
        <v>8.9530917132202889E-2</v>
      </c>
    </row>
    <row r="11" spans="1:24" x14ac:dyDescent="0.3">
      <c r="A11">
        <v>2021</v>
      </c>
      <c r="B11" t="s">
        <v>27</v>
      </c>
      <c r="C11" t="s">
        <v>4</v>
      </c>
      <c r="D11">
        <v>2.344924556</v>
      </c>
      <c r="E11" t="s">
        <v>17</v>
      </c>
      <c r="R11" s="54" t="s">
        <v>6</v>
      </c>
      <c r="S11" s="46">
        <v>10</v>
      </c>
      <c r="T11" s="41">
        <f t="shared" si="0"/>
        <v>2.3837902264600714E-3</v>
      </c>
      <c r="U11" s="47">
        <v>10365</v>
      </c>
      <c r="V11" s="48">
        <f t="shared" si="1"/>
        <v>3.9006124695411654E-3</v>
      </c>
      <c r="W11" s="49">
        <v>0.44867391600000001</v>
      </c>
      <c r="X11" s="55">
        <f t="shared" si="2"/>
        <v>7.5487989311908464E-3</v>
      </c>
    </row>
    <row r="12" spans="1:24" x14ac:dyDescent="0.3">
      <c r="A12">
        <v>2021</v>
      </c>
      <c r="B12" t="s">
        <v>27</v>
      </c>
      <c r="C12" t="s">
        <v>6</v>
      </c>
      <c r="D12">
        <v>0.44867391600000001</v>
      </c>
      <c r="E12" t="s">
        <v>17</v>
      </c>
      <c r="R12" s="54" t="s">
        <v>127</v>
      </c>
      <c r="S12" s="46">
        <v>2530</v>
      </c>
      <c r="T12" s="41">
        <f t="shared" si="0"/>
        <v>0.60309892729439807</v>
      </c>
      <c r="U12" s="47">
        <v>1984030</v>
      </c>
      <c r="V12" s="48">
        <f t="shared" si="1"/>
        <v>0.74664082565786383</v>
      </c>
      <c r="W12" s="49">
        <v>9.0821446839999993</v>
      </c>
      <c r="X12" s="55">
        <f t="shared" si="2"/>
        <v>0.1528042563622081</v>
      </c>
    </row>
    <row r="13" spans="1:24" x14ac:dyDescent="0.3">
      <c r="R13" s="54" t="s">
        <v>8</v>
      </c>
      <c r="S13" s="46">
        <v>350</v>
      </c>
      <c r="T13" s="41">
        <f t="shared" si="0"/>
        <v>8.3432657926102508E-2</v>
      </c>
      <c r="U13" s="47">
        <v>129535</v>
      </c>
      <c r="V13" s="48">
        <f t="shared" si="1"/>
        <v>4.8747306921564384E-2</v>
      </c>
      <c r="W13" s="49">
        <v>21.613383930000001</v>
      </c>
      <c r="X13" s="55">
        <f t="shared" si="2"/>
        <v>0.36363845477079487</v>
      </c>
    </row>
    <row r="14" spans="1:24" x14ac:dyDescent="0.3">
      <c r="R14" s="54" t="s">
        <v>9</v>
      </c>
      <c r="S14" s="46">
        <v>20</v>
      </c>
      <c r="T14" s="41">
        <f t="shared" si="0"/>
        <v>4.7675804529201428E-3</v>
      </c>
      <c r="U14" s="47">
        <v>7045</v>
      </c>
      <c r="V14" s="48">
        <f t="shared" si="1"/>
        <v>2.6512122381010623E-3</v>
      </c>
      <c r="W14" s="49">
        <v>1.9781223059999999</v>
      </c>
      <c r="X14" s="55">
        <f t="shared" si="2"/>
        <v>3.3281291862078233E-2</v>
      </c>
    </row>
    <row r="15" spans="1:24" x14ac:dyDescent="0.3">
      <c r="R15" s="54" t="s">
        <v>125</v>
      </c>
      <c r="S15" s="46">
        <v>130</v>
      </c>
      <c r="T15" s="41">
        <f t="shared" si="0"/>
        <v>3.098927294398093E-2</v>
      </c>
      <c r="U15" s="47"/>
      <c r="V15" s="48">
        <f t="shared" si="1"/>
        <v>0</v>
      </c>
      <c r="W15" s="45"/>
      <c r="X15" s="56"/>
    </row>
    <row r="16" spans="1:24" ht="15" thickBot="1" x14ac:dyDescent="0.35">
      <c r="R16" s="57" t="s">
        <v>13</v>
      </c>
      <c r="S16" s="58">
        <v>4195</v>
      </c>
      <c r="T16" s="59">
        <f t="shared" si="0"/>
        <v>1</v>
      </c>
      <c r="U16" s="60">
        <v>2657275</v>
      </c>
      <c r="V16" s="59">
        <f t="shared" si="1"/>
        <v>1</v>
      </c>
      <c r="W16" s="61">
        <f>SUM(W6:W14)</f>
        <v>59.436464010999998</v>
      </c>
      <c r="X16" s="62">
        <v>1</v>
      </c>
    </row>
    <row r="19" spans="6:19" x14ac:dyDescent="0.3">
      <c r="R19" t="s">
        <v>144</v>
      </c>
    </row>
    <row r="20" spans="6:19" x14ac:dyDescent="0.3">
      <c r="R20" t="s">
        <v>145</v>
      </c>
      <c r="S20" t="s">
        <v>146</v>
      </c>
    </row>
    <row r="21" spans="6:19" x14ac:dyDescent="0.3">
      <c r="R21" t="s">
        <v>139</v>
      </c>
      <c r="S21" t="s">
        <v>140</v>
      </c>
    </row>
    <row r="25" spans="6:19" x14ac:dyDescent="0.3">
      <c r="F25" s="40"/>
    </row>
  </sheetData>
  <mergeCells count="5">
    <mergeCell ref="S3:V3"/>
    <mergeCell ref="W3:X3"/>
    <mergeCell ref="S4:T4"/>
    <mergeCell ref="U4:V4"/>
    <mergeCell ref="W4:X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A36A2-17E3-486D-B05B-E9790D71B452}">
  <dimension ref="A1:X21"/>
  <sheetViews>
    <sheetView zoomScale="75" zoomScaleNormal="75" workbookViewId="0"/>
  </sheetViews>
  <sheetFormatPr defaultRowHeight="14.4" x14ac:dyDescent="0.3"/>
  <cols>
    <col min="3" max="3" width="47.33203125" bestFit="1" customWidth="1"/>
    <col min="18" max="18" width="47.33203125" bestFit="1" customWidth="1"/>
    <col min="19" max="22" width="12.77734375" customWidth="1"/>
    <col min="23" max="24" width="15.77734375" customWidth="1"/>
  </cols>
  <sheetData>
    <row r="1" spans="1:24" x14ac:dyDescent="0.3">
      <c r="A1" s="40" t="s">
        <v>132</v>
      </c>
      <c r="F1" s="40" t="s">
        <v>131</v>
      </c>
      <c r="R1" s="40" t="s">
        <v>133</v>
      </c>
    </row>
    <row r="2" spans="1:24" ht="15" thickBot="1" x14ac:dyDescent="0.35"/>
    <row r="3" spans="1:24" ht="30" customHeight="1" x14ac:dyDescent="0.3">
      <c r="A3" s="42" t="s">
        <v>10</v>
      </c>
      <c r="B3" s="42" t="s">
        <v>11</v>
      </c>
      <c r="C3" s="42" t="s">
        <v>12</v>
      </c>
      <c r="D3" s="42" t="s">
        <v>14</v>
      </c>
      <c r="E3" s="42" t="s">
        <v>15</v>
      </c>
      <c r="R3" s="51"/>
      <c r="S3" s="65" t="s">
        <v>124</v>
      </c>
      <c r="T3" s="66"/>
      <c r="U3" s="66"/>
      <c r="V3" s="67"/>
      <c r="W3" s="63" t="s">
        <v>130</v>
      </c>
      <c r="X3" s="64"/>
    </row>
    <row r="4" spans="1:24" x14ac:dyDescent="0.3">
      <c r="A4">
        <v>2021</v>
      </c>
      <c r="B4" t="s">
        <v>26</v>
      </c>
      <c r="C4" t="s">
        <v>3</v>
      </c>
      <c r="D4">
        <v>144.7288326</v>
      </c>
      <c r="E4" t="s">
        <v>17</v>
      </c>
      <c r="R4" s="52" t="s">
        <v>36</v>
      </c>
      <c r="S4" s="68" t="s">
        <v>142</v>
      </c>
      <c r="T4" s="69"/>
      <c r="U4" s="70" t="s">
        <v>26</v>
      </c>
      <c r="V4" s="71"/>
      <c r="W4" s="68" t="s">
        <v>26</v>
      </c>
      <c r="X4" s="72"/>
    </row>
    <row r="5" spans="1:24" x14ac:dyDescent="0.3">
      <c r="A5">
        <v>2021</v>
      </c>
      <c r="B5" t="s">
        <v>26</v>
      </c>
      <c r="C5" t="s">
        <v>8</v>
      </c>
      <c r="D5">
        <v>23.373748280000001</v>
      </c>
      <c r="E5" t="s">
        <v>17</v>
      </c>
      <c r="R5" s="52"/>
      <c r="S5" s="44" t="s">
        <v>129</v>
      </c>
      <c r="T5" s="50" t="s">
        <v>128</v>
      </c>
      <c r="U5" s="43" t="s">
        <v>129</v>
      </c>
      <c r="V5" s="43" t="s">
        <v>128</v>
      </c>
      <c r="W5" s="44" t="s">
        <v>17</v>
      </c>
      <c r="X5" s="53" t="s">
        <v>128</v>
      </c>
    </row>
    <row r="6" spans="1:24" x14ac:dyDescent="0.3">
      <c r="A6">
        <v>2021</v>
      </c>
      <c r="B6" t="s">
        <v>26</v>
      </c>
      <c r="C6" t="s">
        <v>5</v>
      </c>
      <c r="D6">
        <v>18.141926260000002</v>
      </c>
      <c r="E6" t="s">
        <v>17</v>
      </c>
      <c r="R6" s="54" t="s">
        <v>1</v>
      </c>
      <c r="S6" s="46">
        <v>145</v>
      </c>
      <c r="T6" s="41">
        <f>S6/$S$16</f>
        <v>2.6508226691042046E-2</v>
      </c>
      <c r="U6" s="47">
        <v>59515</v>
      </c>
      <c r="V6" s="48">
        <f>U6/$U$16</f>
        <v>2.5928168756371495E-2</v>
      </c>
      <c r="W6" s="49">
        <v>19.763172659999999</v>
      </c>
      <c r="X6" s="55">
        <f>W6/$W$16</f>
        <v>7.7155045862251734E-2</v>
      </c>
    </row>
    <row r="7" spans="1:24" x14ac:dyDescent="0.3">
      <c r="A7">
        <v>2021</v>
      </c>
      <c r="B7" t="s">
        <v>26</v>
      </c>
      <c r="C7" t="s">
        <v>122</v>
      </c>
      <c r="D7">
        <v>20.35518901</v>
      </c>
      <c r="E7" t="s">
        <v>17</v>
      </c>
      <c r="R7" s="54" t="s">
        <v>2</v>
      </c>
      <c r="S7" s="46">
        <v>1070</v>
      </c>
      <c r="T7" s="41">
        <f t="shared" ref="T7:T16" si="0">S7/$S$16</f>
        <v>0.19561243144424131</v>
      </c>
      <c r="U7" s="47">
        <v>310610</v>
      </c>
      <c r="V7" s="48">
        <f t="shared" ref="V7:V16" si="1">U7/$U$16</f>
        <v>0.13531964206362346</v>
      </c>
      <c r="W7" s="49">
        <v>2.8894016429999998</v>
      </c>
      <c r="X7" s="55">
        <f t="shared" ref="X7:X14" si="2">W7/$W$16</f>
        <v>1.1280168428186495E-2</v>
      </c>
    </row>
    <row r="8" spans="1:24" x14ac:dyDescent="0.3">
      <c r="A8">
        <v>2021</v>
      </c>
      <c r="B8" t="s">
        <v>26</v>
      </c>
      <c r="C8" t="s">
        <v>1</v>
      </c>
      <c r="D8">
        <v>19.763172659999999</v>
      </c>
      <c r="E8" t="s">
        <v>17</v>
      </c>
      <c r="R8" s="54" t="s">
        <v>3</v>
      </c>
      <c r="S8" s="46">
        <v>335</v>
      </c>
      <c r="T8" s="41">
        <f t="shared" si="0"/>
        <v>6.1243144424131625E-2</v>
      </c>
      <c r="U8" s="47">
        <v>120130</v>
      </c>
      <c r="V8" s="48">
        <f t="shared" si="1"/>
        <v>5.2335560996436319E-2</v>
      </c>
      <c r="W8" s="49">
        <v>144.7288326</v>
      </c>
      <c r="X8" s="55">
        <f>W8/$W$16</f>
        <v>0.5650185781883037</v>
      </c>
    </row>
    <row r="9" spans="1:24" x14ac:dyDescent="0.3">
      <c r="A9">
        <v>2021</v>
      </c>
      <c r="B9" t="s">
        <v>26</v>
      </c>
      <c r="C9" t="s">
        <v>9</v>
      </c>
      <c r="D9">
        <v>4.1976779889999998</v>
      </c>
      <c r="E9" t="s">
        <v>17</v>
      </c>
      <c r="R9" s="54" t="s">
        <v>4</v>
      </c>
      <c r="S9" s="46">
        <v>0</v>
      </c>
      <c r="T9" s="41">
        <f t="shared" si="0"/>
        <v>0</v>
      </c>
      <c r="U9" s="47">
        <v>3430</v>
      </c>
      <c r="V9" s="48">
        <f t="shared" si="1"/>
        <v>1.4943059536982983E-3</v>
      </c>
      <c r="W9" s="49">
        <v>0.16397352800000001</v>
      </c>
      <c r="X9" s="55">
        <f t="shared" si="2"/>
        <v>6.4014949880194085E-4</v>
      </c>
    </row>
    <row r="10" spans="1:24" x14ac:dyDescent="0.3">
      <c r="A10">
        <v>2021</v>
      </c>
      <c r="B10" t="s">
        <v>26</v>
      </c>
      <c r="C10" t="s">
        <v>2</v>
      </c>
      <c r="D10">
        <v>2.8894016429999998</v>
      </c>
      <c r="E10" t="s">
        <v>17</v>
      </c>
      <c r="R10" s="54" t="s">
        <v>5</v>
      </c>
      <c r="S10" s="46">
        <v>125</v>
      </c>
      <c r="T10" s="41">
        <f t="shared" si="0"/>
        <v>2.2851919561243144E-2</v>
      </c>
      <c r="U10" s="47">
        <v>20620</v>
      </c>
      <c r="V10" s="48">
        <f t="shared" si="1"/>
        <v>8.9832620306877289E-3</v>
      </c>
      <c r="W10" s="49">
        <v>18.141926260000002</v>
      </c>
      <c r="X10" s="55">
        <f t="shared" si="2"/>
        <v>7.0825731106064688E-2</v>
      </c>
    </row>
    <row r="11" spans="1:24" x14ac:dyDescent="0.3">
      <c r="A11">
        <v>2021</v>
      </c>
      <c r="B11" t="s">
        <v>26</v>
      </c>
      <c r="C11" t="s">
        <v>4</v>
      </c>
      <c r="D11">
        <v>0.16397352800000001</v>
      </c>
      <c r="E11" t="s">
        <v>17</v>
      </c>
      <c r="R11" s="54" t="s">
        <v>6</v>
      </c>
      <c r="S11" s="46">
        <v>25</v>
      </c>
      <c r="T11" s="41">
        <f t="shared" si="0"/>
        <v>4.570383912248629E-3</v>
      </c>
      <c r="U11" s="47">
        <v>13660</v>
      </c>
      <c r="V11" s="48">
        <f t="shared" si="1"/>
        <v>5.9510843520462842E-3</v>
      </c>
      <c r="W11" s="49">
        <v>22.534881250000002</v>
      </c>
      <c r="X11" s="55">
        <f t="shared" si="2"/>
        <v>8.7975742875696095E-2</v>
      </c>
    </row>
    <row r="12" spans="1:24" x14ac:dyDescent="0.3">
      <c r="A12">
        <v>2021</v>
      </c>
      <c r="B12" t="s">
        <v>26</v>
      </c>
      <c r="C12" t="s">
        <v>6</v>
      </c>
      <c r="D12">
        <v>22.534881250000002</v>
      </c>
      <c r="E12" t="s">
        <v>17</v>
      </c>
      <c r="R12" s="54" t="s">
        <v>127</v>
      </c>
      <c r="S12" s="46">
        <v>3290</v>
      </c>
      <c r="T12" s="41">
        <f t="shared" si="0"/>
        <v>0.60146252285191959</v>
      </c>
      <c r="U12" s="47">
        <v>1576815</v>
      </c>
      <c r="V12" s="48">
        <f t="shared" si="1"/>
        <v>0.68695161585445552</v>
      </c>
      <c r="W12" s="49">
        <v>20.35518901</v>
      </c>
      <c r="X12" s="55">
        <f t="shared" si="2"/>
        <v>7.9466266303486952E-2</v>
      </c>
    </row>
    <row r="13" spans="1:24" x14ac:dyDescent="0.3">
      <c r="R13" s="54" t="s">
        <v>8</v>
      </c>
      <c r="S13" s="46">
        <v>250</v>
      </c>
      <c r="T13" s="41">
        <f t="shared" si="0"/>
        <v>4.5703839122486288E-2</v>
      </c>
      <c r="U13" s="47">
        <v>108910</v>
      </c>
      <c r="V13" s="48">
        <f t="shared" si="1"/>
        <v>4.7447481462764333E-2</v>
      </c>
      <c r="W13" s="49">
        <v>23.373748280000001</v>
      </c>
      <c r="X13" s="55">
        <f t="shared" si="2"/>
        <v>9.1250663622757008E-2</v>
      </c>
    </row>
    <row r="14" spans="1:24" x14ac:dyDescent="0.3">
      <c r="R14" s="54" t="s">
        <v>9</v>
      </c>
      <c r="S14" s="46">
        <v>10</v>
      </c>
      <c r="T14" s="41">
        <f t="shared" si="0"/>
        <v>1.8281535648994515E-3</v>
      </c>
      <c r="U14" s="47">
        <v>7205</v>
      </c>
      <c r="V14" s="48">
        <f t="shared" si="1"/>
        <v>3.1389138181913234E-3</v>
      </c>
      <c r="W14" s="49">
        <v>4.1976779889999998</v>
      </c>
      <c r="X14" s="55">
        <f t="shared" si="2"/>
        <v>1.6387654114451259E-2</v>
      </c>
    </row>
    <row r="15" spans="1:24" x14ac:dyDescent="0.3">
      <c r="R15" s="54" t="s">
        <v>125</v>
      </c>
      <c r="S15" s="46">
        <v>220</v>
      </c>
      <c r="T15" s="41">
        <f t="shared" si="0"/>
        <v>4.0219378427787937E-2</v>
      </c>
      <c r="U15" s="47"/>
      <c r="V15" s="48">
        <f t="shared" si="1"/>
        <v>0</v>
      </c>
      <c r="W15" s="45"/>
      <c r="X15" s="56"/>
    </row>
    <row r="16" spans="1:24" ht="15" thickBot="1" x14ac:dyDescent="0.35">
      <c r="R16" s="57" t="s">
        <v>13</v>
      </c>
      <c r="S16" s="58">
        <v>5470</v>
      </c>
      <c r="T16" s="59">
        <f t="shared" si="0"/>
        <v>1</v>
      </c>
      <c r="U16" s="60">
        <v>2295380</v>
      </c>
      <c r="V16" s="59">
        <f t="shared" si="1"/>
        <v>1</v>
      </c>
      <c r="W16" s="61">
        <f>SUM(W6:W14)</f>
        <v>256.14880322000005</v>
      </c>
      <c r="X16" s="62">
        <v>1</v>
      </c>
    </row>
    <row r="19" spans="18:19" x14ac:dyDescent="0.3">
      <c r="R19" t="s">
        <v>144</v>
      </c>
    </row>
    <row r="20" spans="18:19" x14ac:dyDescent="0.3">
      <c r="R20" t="s">
        <v>145</v>
      </c>
      <c r="S20" t="s">
        <v>146</v>
      </c>
    </row>
    <row r="21" spans="18:19" x14ac:dyDescent="0.3">
      <c r="R21" t="s">
        <v>139</v>
      </c>
      <c r="S21" t="s">
        <v>140</v>
      </c>
    </row>
  </sheetData>
  <mergeCells count="5">
    <mergeCell ref="S3:V3"/>
    <mergeCell ref="W3:X3"/>
    <mergeCell ref="S4:T4"/>
    <mergeCell ref="U4:V4"/>
    <mergeCell ref="W4:X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zoomScale="75" zoomScaleNormal="75" workbookViewId="0"/>
  </sheetViews>
  <sheetFormatPr defaultRowHeight="14.4" x14ac:dyDescent="0.3"/>
  <cols>
    <col min="1" max="1" width="5" bestFit="1" customWidth="1"/>
    <col min="2" max="2" width="24.5546875" bestFit="1" customWidth="1"/>
    <col min="3" max="3" width="22.33203125" bestFit="1" customWidth="1"/>
    <col min="4" max="4" width="12" bestFit="1" customWidth="1"/>
    <col min="5" max="5" width="4.44140625" bestFit="1" customWidth="1"/>
  </cols>
  <sheetData>
    <row r="1" spans="1:8" x14ac:dyDescent="0.3">
      <c r="A1" s="40" t="s">
        <v>10</v>
      </c>
      <c r="B1" s="40" t="s">
        <v>11</v>
      </c>
      <c r="C1" s="40" t="s">
        <v>12</v>
      </c>
      <c r="D1" s="40" t="s">
        <v>14</v>
      </c>
      <c r="E1" s="40" t="s">
        <v>15</v>
      </c>
    </row>
    <row r="2" spans="1:8" x14ac:dyDescent="0.3">
      <c r="A2">
        <v>2021</v>
      </c>
      <c r="B2" t="s">
        <v>16</v>
      </c>
      <c r="C2" t="s">
        <v>31</v>
      </c>
      <c r="D2">
        <v>670.42768660000002</v>
      </c>
      <c r="E2" t="s">
        <v>17</v>
      </c>
    </row>
    <row r="3" spans="1:8" x14ac:dyDescent="0.3">
      <c r="A3">
        <v>2021</v>
      </c>
      <c r="B3" t="s">
        <v>18</v>
      </c>
      <c r="C3" t="s">
        <v>32</v>
      </c>
      <c r="D3">
        <v>8.3360592380000007</v>
      </c>
      <c r="E3" t="s">
        <v>17</v>
      </c>
      <c r="G3" t="s">
        <v>138</v>
      </c>
      <c r="H3" t="s">
        <v>139</v>
      </c>
    </row>
    <row r="4" spans="1:8" x14ac:dyDescent="0.3">
      <c r="A4">
        <v>2021</v>
      </c>
      <c r="B4" t="s">
        <v>19</v>
      </c>
      <c r="C4" t="s">
        <v>32</v>
      </c>
      <c r="D4">
        <v>1.6269882229999999</v>
      </c>
      <c r="E4" t="s">
        <v>17</v>
      </c>
      <c r="G4" t="s">
        <v>141</v>
      </c>
      <c r="H4" t="s">
        <v>140</v>
      </c>
    </row>
    <row r="5" spans="1:8" x14ac:dyDescent="0.3">
      <c r="A5">
        <v>2021</v>
      </c>
      <c r="B5" t="s">
        <v>20</v>
      </c>
      <c r="C5" t="s">
        <v>32</v>
      </c>
      <c r="D5">
        <v>14.600005100000001</v>
      </c>
      <c r="E5" t="s">
        <v>17</v>
      </c>
    </row>
    <row r="6" spans="1:8" x14ac:dyDescent="0.3">
      <c r="A6">
        <v>2021</v>
      </c>
      <c r="B6" t="s">
        <v>21</v>
      </c>
      <c r="C6" t="s">
        <v>32</v>
      </c>
      <c r="D6">
        <v>11.86885185</v>
      </c>
      <c r="E6" t="s">
        <v>17</v>
      </c>
    </row>
    <row r="7" spans="1:8" x14ac:dyDescent="0.3">
      <c r="A7">
        <v>2021</v>
      </c>
      <c r="B7" t="s">
        <v>22</v>
      </c>
      <c r="C7" t="s">
        <v>32</v>
      </c>
      <c r="D7">
        <v>77.477607289999995</v>
      </c>
      <c r="E7" t="s">
        <v>17</v>
      </c>
    </row>
    <row r="8" spans="1:8" x14ac:dyDescent="0.3">
      <c r="A8">
        <v>2021</v>
      </c>
      <c r="B8" t="s">
        <v>23</v>
      </c>
      <c r="C8" t="s">
        <v>32</v>
      </c>
      <c r="D8">
        <v>150.5615727</v>
      </c>
      <c r="E8" t="s">
        <v>17</v>
      </c>
    </row>
    <row r="9" spans="1:8" x14ac:dyDescent="0.3">
      <c r="A9">
        <v>2021</v>
      </c>
      <c r="B9" t="s">
        <v>24</v>
      </c>
      <c r="C9" t="s">
        <v>32</v>
      </c>
      <c r="D9">
        <v>20.701853199999999</v>
      </c>
      <c r="E9" t="s">
        <v>17</v>
      </c>
    </row>
    <row r="10" spans="1:8" x14ac:dyDescent="0.3">
      <c r="A10">
        <v>2021</v>
      </c>
      <c r="B10" t="s">
        <v>25</v>
      </c>
      <c r="C10" t="s">
        <v>32</v>
      </c>
      <c r="D10">
        <v>67.106801070000003</v>
      </c>
      <c r="E10" t="s">
        <v>17</v>
      </c>
    </row>
    <row r="11" spans="1:8" x14ac:dyDescent="0.3">
      <c r="A11">
        <v>2021</v>
      </c>
      <c r="B11" t="s">
        <v>26</v>
      </c>
      <c r="C11" t="s">
        <v>32</v>
      </c>
      <c r="D11">
        <v>256.14880319999997</v>
      </c>
      <c r="E11" t="s">
        <v>17</v>
      </c>
    </row>
    <row r="12" spans="1:8" x14ac:dyDescent="0.3">
      <c r="A12">
        <v>2021</v>
      </c>
      <c r="B12" t="s">
        <v>27</v>
      </c>
      <c r="C12" t="s">
        <v>32</v>
      </c>
      <c r="D12">
        <v>59.436464010000002</v>
      </c>
      <c r="E12" t="s">
        <v>17</v>
      </c>
    </row>
    <row r="13" spans="1:8" x14ac:dyDescent="0.3">
      <c r="A13">
        <v>2021</v>
      </c>
      <c r="B13" t="s">
        <v>28</v>
      </c>
      <c r="C13" t="s">
        <v>33</v>
      </c>
      <c r="D13">
        <v>0.65007416200000001</v>
      </c>
      <c r="E13" t="s">
        <v>17</v>
      </c>
    </row>
    <row r="14" spans="1:8" x14ac:dyDescent="0.3">
      <c r="A14">
        <v>2021</v>
      </c>
      <c r="B14" t="s">
        <v>29</v>
      </c>
      <c r="C14" t="s">
        <v>33</v>
      </c>
      <c r="D14">
        <v>1.286647876</v>
      </c>
      <c r="E14" t="s">
        <v>17</v>
      </c>
    </row>
    <row r="15" spans="1:8" x14ac:dyDescent="0.3">
      <c r="A15">
        <v>2021</v>
      </c>
      <c r="B15" t="s">
        <v>30</v>
      </c>
      <c r="C15" t="s">
        <v>33</v>
      </c>
      <c r="D15">
        <v>0.62595863299999999</v>
      </c>
      <c r="E15"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Category Description</vt:lpstr>
      <vt:lpstr>ON GHG, labour force by sector</vt:lpstr>
      <vt:lpstr>BC GHG, labour force by sector</vt:lpstr>
      <vt:lpstr>AB GHG, labour force by sector</vt:lpstr>
      <vt:lpstr>prov 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 Ditor</cp:lastModifiedBy>
  <dcterms:created xsi:type="dcterms:W3CDTF">2023-10-13T21:12:55Z</dcterms:created>
  <dcterms:modified xsi:type="dcterms:W3CDTF">2023-12-29T22:24:29Z</dcterms:modified>
</cp:coreProperties>
</file>